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1. Atividades e Resultados - Planilha de Produção\Relatório de Atividades Hospitalar\"/>
    </mc:Choice>
  </mc:AlternateContent>
  <xr:revisionPtr revIDLastSave="0" documentId="13_ncr:1_{41062D0C-9BF4-450F-B767-46D6AC6D6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1" l="1"/>
  <c r="S19" i="1"/>
  <c r="S32" i="1"/>
  <c r="R32" i="1"/>
  <c r="S26" i="1"/>
  <c r="R26" i="1"/>
  <c r="R27" i="1" s="1"/>
  <c r="R20" i="1"/>
  <c r="R19" i="1"/>
  <c r="S12" i="1"/>
  <c r="S13" i="1"/>
  <c r="S11" i="1"/>
  <c r="R12" i="1"/>
  <c r="R13" i="1"/>
  <c r="R11" i="1"/>
  <c r="Q21" i="1"/>
  <c r="N32" i="1"/>
  <c r="O27" i="1"/>
  <c r="N27" i="1"/>
  <c r="O21" i="1"/>
  <c r="N21" i="1"/>
  <c r="O14" i="1"/>
  <c r="N14" i="1"/>
  <c r="S27" i="1"/>
  <c r="L32" i="1"/>
  <c r="M27" i="1"/>
  <c r="L27" i="1"/>
  <c r="M21" i="1"/>
  <c r="L21" i="1"/>
  <c r="M14" i="1"/>
  <c r="L14" i="1"/>
  <c r="J32" i="1"/>
  <c r="K27" i="1"/>
  <c r="J27" i="1"/>
  <c r="K21" i="1"/>
  <c r="J21" i="1"/>
  <c r="K14" i="1"/>
  <c r="J14" i="1"/>
  <c r="Q27" i="1"/>
  <c r="Q14" i="1"/>
  <c r="I14" i="1"/>
  <c r="H32" i="1"/>
  <c r="H27" i="1"/>
  <c r="H21" i="1"/>
  <c r="H14" i="1"/>
  <c r="P27" i="1"/>
  <c r="P21" i="1"/>
  <c r="P14" i="1"/>
  <c r="F32" i="1"/>
  <c r="P32" i="1" s="1"/>
  <c r="G21" i="1"/>
  <c r="G14" i="1"/>
  <c r="F27" i="1"/>
  <c r="G27" i="1" s="1"/>
  <c r="F21" i="1"/>
  <c r="F14" i="1"/>
  <c r="E21" i="1"/>
  <c r="E14" i="1"/>
  <c r="D27" i="1"/>
  <c r="D21" i="1"/>
  <c r="D14" i="1"/>
  <c r="B27" i="1"/>
  <c r="C27" i="1"/>
  <c r="C21" i="1"/>
  <c r="B21" i="1"/>
  <c r="C14" i="1"/>
  <c r="B14" i="1"/>
  <c r="T26" i="1" l="1"/>
  <c r="T27" i="1"/>
  <c r="R14" i="1"/>
  <c r="S21" i="1"/>
  <c r="T20" i="1"/>
  <c r="T12" i="1"/>
  <c r="T13" i="1"/>
  <c r="T11" i="1"/>
  <c r="R21" i="1"/>
  <c r="S14" i="1"/>
  <c r="T32" i="1"/>
  <c r="T19" i="1"/>
  <c r="T21" i="1" l="1"/>
  <c r="T14" i="1"/>
</calcChain>
</file>

<file path=xl/sharedStrings.xml><?xml version="1.0" encoding="utf-8"?>
<sst xmlns="http://schemas.openxmlformats.org/spreadsheetml/2006/main" count="129" uniqueCount="26">
  <si>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</si>
  <si>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</si>
  <si>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</si>
  <si>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</si>
  <si>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</si>
  <si>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</si>
  <si>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</si>
  <si>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</si>
  <si>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</si>
  <si>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</si>
  <si>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</si>
  <si>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</si>
  <si>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</si>
  <si>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</si>
  <si>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</si>
  <si>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</si>
  <si>
    <t xml:space="preserve"> Fonte: http://www.gestao.saude.sp.gov.br</t>
  </si>
  <si>
    <t>HOSPITAL GERAL DE PEDREIRA</t>
  </si>
  <si>
    <t>Ano: 2026</t>
  </si>
  <si>
    <t>Fevereiro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</si>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</sst>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rgb="FF000000"/>
      <name val="Verdana"/>
      <family val="2"/>
    </font>
    <font>
      <sz val="11"/>
      <color rgb="FF000000"/>
      <name val="Verdana"/>
      <family val="2"/>
    </font>
    <font>
      <sz val="5"/>
      <color rgb="FF000000"/>
      <name val="Verdana"/>
      <family val="2"/>
    </font>
    <font>
      <b/>
      <sz val="11"/>
      <color rgb="FF000000"/>
      <name val="Aptos Narrow"/>
      <family val="2"/>
      <scheme val="minor"/>
    </font>
    <font>
      <b/>
      <sz val="11"/>
      <color rgb="FF696969"/>
      <name val="Aptos Display"/>
      <family val="2"/>
      <scheme val="maj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21" fillId="0" borderId="14" xfId="0" applyFont="1" applyBorder="1" applyAlignment="1">
      <alignment horizontal="right" wrapText="1"/>
    </xf>
    <xf numFmtId="3" fontId="0" fillId="0" borderId="14" xfId="0" applyNumberFormat="1" applyBorder="1" applyAlignment="1">
      <alignment horizontal="right" wrapText="1"/>
    </xf>
    <xf numFmtId="3" fontId="21" fillId="0" borderId="14" xfId="0" applyNumberFormat="1" applyFont="1" applyBorder="1" applyAlignment="1">
      <alignment horizontal="right" wrapText="1"/>
    </xf>
    <xf numFmtId="0" fontId="0" fillId="0" borderId="14" xfId="0" applyBorder="1" applyAlignment="1">
      <alignment horizontal="center" wrapText="1"/>
    </xf>
    <xf numFmtId="0" fontId="21" fillId="0" borderId="0" xfId="0" applyFont="1" applyAlignment="1">
      <alignment horizontal="right" wrapText="1"/>
    </xf>
    <xf numFmtId="2" fontId="21" fillId="0" borderId="14" xfId="0" applyNumberFormat="1" applyFont="1" applyBorder="1" applyAlignment="1">
      <alignment horizontal="right" wrapText="1"/>
    </xf>
    <xf numFmtId="0" fontId="21" fillId="0" borderId="14" xfId="0" applyFont="1" applyBorder="1" applyAlignment="1">
      <alignment horizontal="center" wrapText="1"/>
    </xf>
    <xf numFmtId="3" fontId="0" fillId="0" borderId="0" xfId="0" applyNumberFormat="1"/>
    <xf numFmtId="0" fontId="0" fillId="0" borderId="1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1" fillId="0" borderId="16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2" fillId="0" borderId="15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400050</xdr:colOff>
      <xdr:row>0</xdr:row>
      <xdr:rowOff>68791</xdr:rowOff>
    </xdr:from>
    <xdr:to>
      <xdr:col>20</xdr:col>
      <xdr:colOff>13097</xdr:colOff>
      <xdr:row>3</xdr:row>
      <xdr:rowOff>49741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C8712A-3744-BFB6-B45E-B2839C9B1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0" y="68791"/>
          <a:ext cx="727472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77258</xdr:rowOff>
    </xdr:from>
    <xdr:to>
      <xdr:col>0</xdr:col>
      <xdr:colOff>1152525</xdr:colOff>
      <xdr:row>3</xdr:row>
      <xdr:rowOff>124884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0EA667BA-EB5A-93BF-0415-1EB4D3C6D2AC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77258"/>
          <a:ext cx="1057275" cy="7239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4"/>
  <sheetViews>
    <sheetView showGridLines="0" tabSelected="1" topLeftCell="A14" workbookViewId="0">
      <selection activeCell="Q35" sqref="Q35"/>
    </sheetView>
  </sheetViews>
  <sheetFormatPr defaultRowHeight="15" x14ac:dyDescent="0.25"/>
  <cols>
    <col min="1" max="1" width="20.42578125" customWidth="1"/>
    <col min="2" max="2" width="8.85546875" customWidth="1"/>
    <col min="3" max="17" width="8" customWidth="1"/>
    <col min="18" max="18" width="8.5703125" bestFit="1" customWidth="1"/>
    <col min="19" max="19" width="7.5703125" bestFit="1" customWidth="1"/>
    <col min="20" max="20" width="9.140625" customWidth="1"/>
  </cols>
  <sheetData>
    <row r="1" spans="1:22" ht="18.75" customHeight="1" x14ac:dyDescent="0.25"/>
    <row r="2" spans="1:22" ht="14.45" customHeight="1" x14ac:dyDescent="0.25"/>
    <row r="3" spans="1:22" ht="20.45" customHeight="1" x14ac:dyDescent="0.25"/>
    <row r="4" spans="1:22" ht="14.45" customHeight="1" x14ac:dyDescent="0.25"/>
    <row r="5" spans="1:22" ht="21" customHeight="1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2" ht="14.45" customHeight="1" x14ac:dyDescent="0.2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14.4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 ht="14.45" customHeight="1" thickBot="1" x14ac:dyDescent="0.3">
      <c r="A8" s="22" t="s">
        <v>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2" ht="14.45" customHeight="1" thickBot="1" x14ac:dyDescent="0.3">
      <c r="A9" s="17"/>
      <c r="B9" s="13" t="s">
        <v>1</v>
      </c>
      <c r="C9" s="14"/>
      <c r="D9" s="13" t="s">
        <v>19</v>
      </c>
      <c r="E9" s="14"/>
      <c r="F9" s="13" t="s">
        <v>20</v>
      </c>
      <c r="G9" s="14"/>
      <c r="H9" s="13" t="s">
        <v>21</v>
      </c>
      <c r="I9" s="14"/>
      <c r="J9" s="13" t="s">
        <v>22</v>
      </c>
      <c r="K9" s="14"/>
      <c r="L9" s="13" t="s">
        <v>23</v>
      </c>
      <c r="M9" s="14"/>
      <c r="N9" s="13" t="s">
        <v>24</v>
      </c>
      <c r="O9" s="14"/>
      <c r="P9" s="13" t="s">
        <v>25</v>
      </c>
      <c r="Q9" s="14"/>
      <c r="R9" s="19" t="s">
        <v>2</v>
      </c>
      <c r="S9" s="20"/>
      <c r="T9" s="21"/>
    </row>
    <row r="10" spans="1:22" ht="14.45" customHeight="1" thickBot="1" x14ac:dyDescent="0.3">
      <c r="A10" s="18"/>
      <c r="B10" s="8" t="s">
        <v>3</v>
      </c>
      <c r="C10" s="8" t="s">
        <v>4</v>
      </c>
      <c r="D10" s="8" t="s">
        <v>3</v>
      </c>
      <c r="E10" s="8" t="s">
        <v>4</v>
      </c>
      <c r="F10" s="8" t="s">
        <v>3</v>
      </c>
      <c r="G10" s="8" t="s">
        <v>4</v>
      </c>
      <c r="H10" s="8" t="s">
        <v>3</v>
      </c>
      <c r="I10" s="8" t="s">
        <v>4</v>
      </c>
      <c r="J10" s="8" t="s">
        <v>3</v>
      </c>
      <c r="K10" s="8" t="s">
        <v>4</v>
      </c>
      <c r="L10" s="8" t="s">
        <v>3</v>
      </c>
      <c r="M10" s="8" t="s">
        <v>4</v>
      </c>
      <c r="N10" s="8" t="s">
        <v>3</v>
      </c>
      <c r="O10" s="8" t="s">
        <v>4</v>
      </c>
      <c r="P10" s="8" t="s">
        <v>3</v>
      </c>
      <c r="Q10" s="8" t="s">
        <v>4</v>
      </c>
      <c r="R10" s="11" t="s">
        <v>3</v>
      </c>
      <c r="S10" s="11" t="s">
        <v>4</v>
      </c>
      <c r="T10" s="11" t="s">
        <v>5</v>
      </c>
    </row>
    <row r="11" spans="1:22" ht="16.5" customHeight="1" thickBot="1" x14ac:dyDescent="0.3">
      <c r="A11" s="3" t="s">
        <v>6</v>
      </c>
      <c r="B11" s="4">
        <v>700</v>
      </c>
      <c r="C11" s="4">
        <v>750</v>
      </c>
      <c r="D11" s="4">
        <v>700</v>
      </c>
      <c r="E11" s="4">
        <v>648</v>
      </c>
      <c r="F11" s="4">
        <v>700</v>
      </c>
      <c r="G11" s="4">
        <v>730</v>
      </c>
      <c r="H11" s="4">
        <v>700</v>
      </c>
      <c r="I11" s="4">
        <v>745</v>
      </c>
      <c r="J11" s="4">
        <v>700</v>
      </c>
      <c r="K11" s="4">
        <v>708</v>
      </c>
      <c r="L11" s="4">
        <v>700</v>
      </c>
      <c r="M11" s="4">
        <v>743</v>
      </c>
      <c r="N11" s="4">
        <v>700</v>
      </c>
      <c r="O11" s="4">
        <v>804</v>
      </c>
      <c r="P11" s="4">
        <v>700</v>
      </c>
      <c r="Q11" s="4">
        <v>818</v>
      </c>
      <c r="R11" s="7">
        <f>B11*8</f>
        <v>5600</v>
      </c>
      <c r="S11" s="7">
        <f>C11+M11+E11+G11+Q11+I11+K11+O11</f>
        <v>5946</v>
      </c>
      <c r="T11" s="10">
        <f>S11/R11*100-100</f>
        <v>6.1785714285714306</v>
      </c>
    </row>
    <row r="12" spans="1:22" ht="18" customHeight="1" thickBot="1" x14ac:dyDescent="0.3">
      <c r="A12" s="3" t="s">
        <v>7</v>
      </c>
      <c r="B12" s="4">
        <v>259</v>
      </c>
      <c r="C12" s="4">
        <v>261</v>
      </c>
      <c r="D12" s="4">
        <v>259</v>
      </c>
      <c r="E12" s="4">
        <v>278</v>
      </c>
      <c r="F12" s="4">
        <v>259</v>
      </c>
      <c r="G12" s="4">
        <v>258</v>
      </c>
      <c r="H12" s="4">
        <v>259</v>
      </c>
      <c r="I12" s="4">
        <v>246</v>
      </c>
      <c r="J12" s="4">
        <v>259</v>
      </c>
      <c r="K12" s="4">
        <v>246</v>
      </c>
      <c r="L12" s="4">
        <v>259</v>
      </c>
      <c r="M12" s="4">
        <v>258</v>
      </c>
      <c r="N12" s="4">
        <v>259</v>
      </c>
      <c r="O12" s="4">
        <v>234</v>
      </c>
      <c r="P12" s="4">
        <v>259</v>
      </c>
      <c r="Q12" s="4">
        <v>247</v>
      </c>
      <c r="R12" s="7">
        <f t="shared" ref="R12:R13" si="0">B12*8</f>
        <v>2072</v>
      </c>
      <c r="S12" s="7">
        <f t="shared" ref="S12:S13" si="1">C12+M12+E12+G12+Q12+I12+K12+O12</f>
        <v>2028</v>
      </c>
      <c r="T12" s="10">
        <f t="shared" ref="T12:T14" si="2">S12/R12*100-100</f>
        <v>-2.1235521235521162</v>
      </c>
    </row>
    <row r="13" spans="1:22" ht="20.25" customHeight="1" thickBot="1" x14ac:dyDescent="0.3">
      <c r="A13" s="3" t="s">
        <v>8</v>
      </c>
      <c r="B13" s="4">
        <v>230</v>
      </c>
      <c r="C13" s="4">
        <v>133</v>
      </c>
      <c r="D13" s="4">
        <v>230</v>
      </c>
      <c r="E13" s="4">
        <v>175</v>
      </c>
      <c r="F13" s="4">
        <v>230</v>
      </c>
      <c r="G13" s="4">
        <v>217</v>
      </c>
      <c r="H13" s="4">
        <v>230</v>
      </c>
      <c r="I13" s="4">
        <v>241</v>
      </c>
      <c r="J13" s="4">
        <v>230</v>
      </c>
      <c r="K13" s="4">
        <v>237</v>
      </c>
      <c r="L13" s="4">
        <v>230</v>
      </c>
      <c r="M13" s="4">
        <v>207</v>
      </c>
      <c r="N13" s="4">
        <v>230</v>
      </c>
      <c r="O13" s="4">
        <v>139</v>
      </c>
      <c r="P13" s="4">
        <v>230</v>
      </c>
      <c r="Q13" s="4">
        <v>202</v>
      </c>
      <c r="R13" s="7">
        <f t="shared" si="0"/>
        <v>1840</v>
      </c>
      <c r="S13" s="7">
        <f t="shared" si="1"/>
        <v>1551</v>
      </c>
      <c r="T13" s="10">
        <f t="shared" si="2"/>
        <v>-15.706521739130437</v>
      </c>
    </row>
    <row r="14" spans="1:22" ht="14.45" customHeight="1" thickBot="1" x14ac:dyDescent="0.3">
      <c r="A14" s="3" t="s">
        <v>2</v>
      </c>
      <c r="B14" s="6">
        <f t="shared" ref="B14:C14" si="3">SUM(B11:B13)</f>
        <v>1189</v>
      </c>
      <c r="C14" s="6">
        <f t="shared" si="3"/>
        <v>1144</v>
      </c>
      <c r="D14" s="6">
        <f t="shared" ref="D14:Q14" si="4">SUM(D11:D13)</f>
        <v>1189</v>
      </c>
      <c r="E14" s="6">
        <f t="shared" si="4"/>
        <v>1101</v>
      </c>
      <c r="F14" s="6">
        <f t="shared" si="4"/>
        <v>1189</v>
      </c>
      <c r="G14" s="6">
        <f t="shared" si="4"/>
        <v>1205</v>
      </c>
      <c r="H14" s="6">
        <f t="shared" si="4"/>
        <v>1189</v>
      </c>
      <c r="I14" s="6">
        <f t="shared" si="4"/>
        <v>1232</v>
      </c>
      <c r="J14" s="6">
        <f t="shared" ref="J14:O14" si="5">SUM(J11:J13)</f>
        <v>1189</v>
      </c>
      <c r="K14" s="6">
        <f t="shared" si="5"/>
        <v>1191</v>
      </c>
      <c r="L14" s="6">
        <f t="shared" si="5"/>
        <v>1189</v>
      </c>
      <c r="M14" s="6">
        <f t="shared" si="5"/>
        <v>1208</v>
      </c>
      <c r="N14" s="6">
        <f t="shared" si="5"/>
        <v>1189</v>
      </c>
      <c r="O14" s="6">
        <f t="shared" si="5"/>
        <v>1177</v>
      </c>
      <c r="P14" s="6">
        <f t="shared" si="4"/>
        <v>1189</v>
      </c>
      <c r="Q14" s="6">
        <f t="shared" si="4"/>
        <v>1267</v>
      </c>
      <c r="R14" s="7">
        <f t="shared" ref="R14" si="6">SUM(R11:R13)</f>
        <v>9512</v>
      </c>
      <c r="S14" s="7">
        <f t="shared" ref="S14" si="7">SUM(S11:S13)</f>
        <v>9525</v>
      </c>
      <c r="T14" s="10">
        <f t="shared" si="2"/>
        <v>0.13666947014297648</v>
      </c>
      <c r="V14" s="12"/>
    </row>
    <row r="15" spans="1:22" ht="14.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S15" s="9"/>
    </row>
    <row r="16" spans="1:22" ht="14.45" customHeight="1" thickBot="1" x14ac:dyDescent="0.3">
      <c r="A16" s="22" t="s">
        <v>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14.45" customHeight="1" thickBot="1" x14ac:dyDescent="0.3">
      <c r="A17" s="17"/>
      <c r="B17" s="13" t="s">
        <v>1</v>
      </c>
      <c r="C17" s="14"/>
      <c r="D17" s="13" t="s">
        <v>19</v>
      </c>
      <c r="E17" s="14"/>
      <c r="F17" s="13" t="s">
        <v>20</v>
      </c>
      <c r="G17" s="14"/>
      <c r="H17" s="13" t="s">
        <v>21</v>
      </c>
      <c r="I17" s="14"/>
      <c r="J17" s="13" t="s">
        <v>22</v>
      </c>
      <c r="K17" s="14"/>
      <c r="L17" s="13" t="s">
        <v>23</v>
      </c>
      <c r="M17" s="14"/>
      <c r="N17" s="13" t="s">
        <v>24</v>
      </c>
      <c r="O17" s="14"/>
      <c r="P17" s="13" t="s">
        <v>25</v>
      </c>
      <c r="Q17" s="14"/>
      <c r="R17" s="19" t="s">
        <v>2</v>
      </c>
      <c r="S17" s="20"/>
      <c r="T17" s="21"/>
    </row>
    <row r="18" spans="1:20" ht="14.45" customHeight="1" thickBot="1" x14ac:dyDescent="0.3">
      <c r="A18" s="18"/>
      <c r="B18" s="8" t="s">
        <v>3</v>
      </c>
      <c r="C18" s="8" t="s">
        <v>4</v>
      </c>
      <c r="D18" s="8" t="s">
        <v>3</v>
      </c>
      <c r="E18" s="8" t="s">
        <v>4</v>
      </c>
      <c r="F18" s="8" t="s">
        <v>3</v>
      </c>
      <c r="G18" s="8" t="s">
        <v>4</v>
      </c>
      <c r="H18" s="8" t="s">
        <v>3</v>
      </c>
      <c r="I18" s="8" t="s">
        <v>4</v>
      </c>
      <c r="J18" s="8" t="s">
        <v>3</v>
      </c>
      <c r="K18" s="8" t="s">
        <v>4</v>
      </c>
      <c r="L18" s="8" t="s">
        <v>3</v>
      </c>
      <c r="M18" s="8" t="s">
        <v>4</v>
      </c>
      <c r="N18" s="8" t="s">
        <v>3</v>
      </c>
      <c r="O18" s="8" t="s">
        <v>4</v>
      </c>
      <c r="P18" s="8" t="s">
        <v>3</v>
      </c>
      <c r="Q18" s="8" t="s">
        <v>4</v>
      </c>
      <c r="R18" s="11" t="s">
        <v>3</v>
      </c>
      <c r="S18" s="11" t="s">
        <v>4</v>
      </c>
      <c r="T18" s="11" t="s">
        <v>5</v>
      </c>
    </row>
    <row r="19" spans="1:20" ht="14.45" customHeight="1" thickBot="1" x14ac:dyDescent="0.3">
      <c r="A19" s="3" t="s">
        <v>10</v>
      </c>
      <c r="B19" s="4">
        <v>195</v>
      </c>
      <c r="C19" s="4">
        <v>85</v>
      </c>
      <c r="D19" s="4">
        <v>195</v>
      </c>
      <c r="E19" s="4">
        <v>70</v>
      </c>
      <c r="F19" s="4">
        <v>195</v>
      </c>
      <c r="G19" s="4">
        <v>110</v>
      </c>
      <c r="H19" s="4">
        <v>195</v>
      </c>
      <c r="I19" s="4">
        <v>106</v>
      </c>
      <c r="J19" s="4">
        <v>195</v>
      </c>
      <c r="K19" s="4">
        <v>135</v>
      </c>
      <c r="L19" s="4">
        <v>195</v>
      </c>
      <c r="M19" s="4">
        <v>117</v>
      </c>
      <c r="N19" s="4">
        <v>195</v>
      </c>
      <c r="O19" s="4">
        <v>127</v>
      </c>
      <c r="P19" s="4">
        <v>195</v>
      </c>
      <c r="Q19" s="4">
        <v>112</v>
      </c>
      <c r="R19" s="7">
        <f>B19*8</f>
        <v>1560</v>
      </c>
      <c r="S19" s="7">
        <f>C19+E19+G19+Q19+I19+K19+M19+O19</f>
        <v>862</v>
      </c>
      <c r="T19" s="10">
        <f>S19/R19*100-100</f>
        <v>-44.743589743589737</v>
      </c>
    </row>
    <row r="20" spans="1:20" ht="14.45" customHeight="1" thickBot="1" x14ac:dyDescent="0.3">
      <c r="A20" s="3" t="s">
        <v>11</v>
      </c>
      <c r="B20" s="4">
        <v>180</v>
      </c>
      <c r="C20" s="4">
        <v>187</v>
      </c>
      <c r="D20" s="4">
        <v>180</v>
      </c>
      <c r="E20" s="4">
        <v>149</v>
      </c>
      <c r="F20" s="4">
        <v>180</v>
      </c>
      <c r="G20" s="4">
        <v>211</v>
      </c>
      <c r="H20" s="4">
        <v>180</v>
      </c>
      <c r="I20" s="4">
        <v>161</v>
      </c>
      <c r="J20" s="4">
        <v>180</v>
      </c>
      <c r="K20" s="4">
        <v>191</v>
      </c>
      <c r="L20" s="4">
        <v>180</v>
      </c>
      <c r="M20" s="4">
        <v>184</v>
      </c>
      <c r="N20" s="4">
        <v>180</v>
      </c>
      <c r="O20" s="4">
        <v>199</v>
      </c>
      <c r="P20" s="4">
        <v>180</v>
      </c>
      <c r="Q20" s="4">
        <v>162</v>
      </c>
      <c r="R20" s="7">
        <f>B20*8</f>
        <v>1440</v>
      </c>
      <c r="S20" s="7">
        <f>C20+E20+G20+Q20+I20+K20+M20+O20</f>
        <v>1444</v>
      </c>
      <c r="T20" s="10">
        <f t="shared" ref="T20:T21" si="8">S20/R20*100-100</f>
        <v>0.27777777777777146</v>
      </c>
    </row>
    <row r="21" spans="1:20" ht="14.45" customHeight="1" thickBot="1" x14ac:dyDescent="0.3">
      <c r="A21" s="3" t="s">
        <v>2</v>
      </c>
      <c r="B21" s="4">
        <f t="shared" ref="B21:C21" si="9">SUM(B19:B20)</f>
        <v>375</v>
      </c>
      <c r="C21" s="4">
        <f t="shared" si="9"/>
        <v>272</v>
      </c>
      <c r="D21" s="4">
        <f>SUM(D19:D20)</f>
        <v>375</v>
      </c>
      <c r="E21" s="4">
        <f>SUM(E19:E20)</f>
        <v>219</v>
      </c>
      <c r="F21" s="4">
        <f>SUM(F19:F20)</f>
        <v>375</v>
      </c>
      <c r="G21" s="4">
        <f>SUM(G19:G20)</f>
        <v>321</v>
      </c>
      <c r="H21" s="4">
        <f>SUM(H19:H20)</f>
        <v>375</v>
      </c>
      <c r="I21" s="4">
        <v>267</v>
      </c>
      <c r="J21" s="4">
        <f t="shared" ref="J21:Q21" si="10">SUM(J19:J20)</f>
        <v>375</v>
      </c>
      <c r="K21" s="4">
        <f t="shared" si="10"/>
        <v>326</v>
      </c>
      <c r="L21" s="4">
        <f t="shared" si="10"/>
        <v>375</v>
      </c>
      <c r="M21" s="4">
        <f t="shared" si="10"/>
        <v>301</v>
      </c>
      <c r="N21" s="4">
        <f t="shared" ref="N21" si="11">SUM(N19:N20)</f>
        <v>375</v>
      </c>
      <c r="O21" s="4">
        <f t="shared" ref="O21" si="12">SUM(O19:O20)</f>
        <v>326</v>
      </c>
      <c r="P21" s="4">
        <f t="shared" si="10"/>
        <v>375</v>
      </c>
      <c r="Q21" s="4">
        <f t="shared" si="10"/>
        <v>274</v>
      </c>
      <c r="R21" s="7">
        <f t="shared" ref="R21:S21" si="13">SUM(R19:R20)</f>
        <v>3000</v>
      </c>
      <c r="S21" s="7">
        <f t="shared" si="13"/>
        <v>2306</v>
      </c>
      <c r="T21" s="10">
        <f t="shared" si="8"/>
        <v>-23.133333333333326</v>
      </c>
    </row>
    <row r="22" spans="1:20" ht="14.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20" ht="14.45" customHeight="1" thickBot="1" x14ac:dyDescent="0.3">
      <c r="A23" s="22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4.45" customHeight="1" thickBot="1" x14ac:dyDescent="0.3">
      <c r="A24" s="17"/>
      <c r="B24" s="13" t="s">
        <v>1</v>
      </c>
      <c r="C24" s="14"/>
      <c r="D24" s="13" t="s">
        <v>19</v>
      </c>
      <c r="E24" s="14"/>
      <c r="F24" s="13" t="s">
        <v>20</v>
      </c>
      <c r="G24" s="14"/>
      <c r="H24" s="13" t="s">
        <v>21</v>
      </c>
      <c r="I24" s="14"/>
      <c r="J24" s="13" t="s">
        <v>22</v>
      </c>
      <c r="K24" s="14"/>
      <c r="L24" s="13" t="s">
        <v>23</v>
      </c>
      <c r="M24" s="14"/>
      <c r="N24" s="13" t="s">
        <v>24</v>
      </c>
      <c r="O24" s="14"/>
      <c r="P24" s="13" t="s">
        <v>25</v>
      </c>
      <c r="Q24" s="14"/>
      <c r="R24" s="19" t="s">
        <v>2</v>
      </c>
      <c r="S24" s="20"/>
      <c r="T24" s="21"/>
    </row>
    <row r="25" spans="1:20" ht="14.45" customHeight="1" thickBot="1" x14ac:dyDescent="0.3">
      <c r="A25" s="18"/>
      <c r="B25" s="8" t="s">
        <v>3</v>
      </c>
      <c r="C25" s="8" t="s">
        <v>4</v>
      </c>
      <c r="D25" s="8" t="s">
        <v>3</v>
      </c>
      <c r="E25" s="8" t="s">
        <v>4</v>
      </c>
      <c r="F25" s="8" t="s">
        <v>3</v>
      </c>
      <c r="G25" s="8" t="s">
        <v>4</v>
      </c>
      <c r="H25" s="8" t="s">
        <v>3</v>
      </c>
      <c r="I25" s="8" t="s">
        <v>4</v>
      </c>
      <c r="J25" s="8" t="s">
        <v>3</v>
      </c>
      <c r="K25" s="8" t="s">
        <v>4</v>
      </c>
      <c r="L25" s="8" t="s">
        <v>3</v>
      </c>
      <c r="M25" s="8" t="s">
        <v>4</v>
      </c>
      <c r="N25" s="8" t="s">
        <v>3</v>
      </c>
      <c r="O25" s="8" t="s">
        <v>4</v>
      </c>
      <c r="P25" s="8" t="s">
        <v>3</v>
      </c>
      <c r="Q25" s="8" t="s">
        <v>4</v>
      </c>
      <c r="R25" s="11" t="s">
        <v>3</v>
      </c>
      <c r="S25" s="11" t="s">
        <v>4</v>
      </c>
      <c r="T25" s="11" t="s">
        <v>5</v>
      </c>
    </row>
    <row r="26" spans="1:20" ht="14.45" customHeight="1" thickBot="1" x14ac:dyDescent="0.3">
      <c r="A26" s="3" t="s">
        <v>13</v>
      </c>
      <c r="B26" s="4">
        <v>50</v>
      </c>
      <c r="C26" s="4">
        <v>56</v>
      </c>
      <c r="D26" s="4">
        <v>50</v>
      </c>
      <c r="E26" s="4">
        <v>60</v>
      </c>
      <c r="F26" s="4">
        <v>50</v>
      </c>
      <c r="G26" s="4">
        <v>50</v>
      </c>
      <c r="H26" s="4">
        <v>50</v>
      </c>
      <c r="I26" s="4">
        <v>30</v>
      </c>
      <c r="J26" s="4">
        <v>50</v>
      </c>
      <c r="K26" s="4">
        <v>37</v>
      </c>
      <c r="L26" s="4">
        <v>50</v>
      </c>
      <c r="M26" s="4">
        <v>37</v>
      </c>
      <c r="N26" s="4">
        <v>50</v>
      </c>
      <c r="O26" s="4">
        <v>50</v>
      </c>
      <c r="P26" s="4">
        <v>50</v>
      </c>
      <c r="Q26" s="4">
        <v>49</v>
      </c>
      <c r="R26" s="5">
        <f>B26*8</f>
        <v>400</v>
      </c>
      <c r="S26" s="5">
        <f>C26+E26+G26+Q26+I26+K26+M26+O26</f>
        <v>369</v>
      </c>
      <c r="T26" s="10">
        <f>S26/R26*100-100</f>
        <v>-7.75</v>
      </c>
    </row>
    <row r="27" spans="1:20" ht="14.45" customHeight="1" thickBot="1" x14ac:dyDescent="0.3">
      <c r="A27" s="3" t="s">
        <v>2</v>
      </c>
      <c r="B27" s="4">
        <f>B26</f>
        <v>50</v>
      </c>
      <c r="C27" s="4">
        <f>C26</f>
        <v>56</v>
      </c>
      <c r="D27" s="4">
        <f>D26</f>
        <v>50</v>
      </c>
      <c r="E27" s="4">
        <v>60</v>
      </c>
      <c r="F27" s="4">
        <f>F26</f>
        <v>50</v>
      </c>
      <c r="G27" s="4">
        <f>F27</f>
        <v>50</v>
      </c>
      <c r="H27" s="4">
        <f>H26</f>
        <v>50</v>
      </c>
      <c r="I27" s="4">
        <v>30</v>
      </c>
      <c r="J27" s="4">
        <f>J26</f>
        <v>50</v>
      </c>
      <c r="K27" s="4">
        <f>SUM(K26)</f>
        <v>37</v>
      </c>
      <c r="L27" s="4">
        <f>L26</f>
        <v>50</v>
      </c>
      <c r="M27" s="4">
        <f>SUM(M26)</f>
        <v>37</v>
      </c>
      <c r="N27" s="4">
        <f>N26</f>
        <v>50</v>
      </c>
      <c r="O27" s="4">
        <f>SUM(O26)</f>
        <v>50</v>
      </c>
      <c r="P27" s="4">
        <f>P26</f>
        <v>50</v>
      </c>
      <c r="Q27" s="4">
        <f>SUM(Q26)</f>
        <v>49</v>
      </c>
      <c r="R27" s="5">
        <f>R26</f>
        <v>400</v>
      </c>
      <c r="S27" s="5">
        <f>S26</f>
        <v>369</v>
      </c>
      <c r="T27" s="10">
        <f>S27/R27*100-100</f>
        <v>-7.75</v>
      </c>
    </row>
    <row r="28" spans="1:20" ht="14.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20" ht="14.45" customHeight="1" thickBot="1" x14ac:dyDescent="0.3">
      <c r="A29" s="22" t="s">
        <v>14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14.45" customHeight="1" thickBot="1" x14ac:dyDescent="0.3">
      <c r="A30" s="17"/>
      <c r="B30" s="13" t="s">
        <v>1</v>
      </c>
      <c r="C30" s="14"/>
      <c r="D30" s="13" t="s">
        <v>19</v>
      </c>
      <c r="E30" s="14"/>
      <c r="F30" s="13" t="s">
        <v>20</v>
      </c>
      <c r="G30" s="14"/>
      <c r="H30" s="13" t="s">
        <v>21</v>
      </c>
      <c r="I30" s="14"/>
      <c r="J30" s="13" t="s">
        <v>22</v>
      </c>
      <c r="K30" s="14"/>
      <c r="L30" s="13" t="s">
        <v>23</v>
      </c>
      <c r="M30" s="14"/>
      <c r="N30" s="13" t="s">
        <v>24</v>
      </c>
      <c r="O30" s="14"/>
      <c r="P30" s="13" t="s">
        <v>25</v>
      </c>
      <c r="Q30" s="14"/>
      <c r="R30" s="19" t="s">
        <v>2</v>
      </c>
      <c r="S30" s="20"/>
      <c r="T30" s="21"/>
    </row>
    <row r="31" spans="1:20" ht="14.45" customHeight="1" thickBot="1" x14ac:dyDescent="0.3">
      <c r="A31" s="18"/>
      <c r="B31" s="8" t="s">
        <v>3</v>
      </c>
      <c r="C31" s="8" t="s">
        <v>4</v>
      </c>
      <c r="D31" s="8" t="s">
        <v>3</v>
      </c>
      <c r="E31" s="8" t="s">
        <v>4</v>
      </c>
      <c r="F31" s="8" t="s">
        <v>3</v>
      </c>
      <c r="G31" s="8" t="s">
        <v>4</v>
      </c>
      <c r="H31" s="8" t="s">
        <v>3</v>
      </c>
      <c r="I31" s="8" t="s">
        <v>4</v>
      </c>
      <c r="J31" s="8" t="s">
        <v>3</v>
      </c>
      <c r="K31" s="8" t="s">
        <v>4</v>
      </c>
      <c r="L31" s="8" t="s">
        <v>3</v>
      </c>
      <c r="M31" s="8" t="s">
        <v>4</v>
      </c>
      <c r="N31" s="8" t="s">
        <v>3</v>
      </c>
      <c r="O31" s="8" t="s">
        <v>4</v>
      </c>
      <c r="P31" s="8" t="s">
        <v>3</v>
      </c>
      <c r="Q31" s="8" t="s">
        <v>4</v>
      </c>
      <c r="R31" s="11" t="s">
        <v>3</v>
      </c>
      <c r="S31" s="11" t="s">
        <v>4</v>
      </c>
      <c r="T31" s="11" t="s">
        <v>5</v>
      </c>
    </row>
    <row r="32" spans="1:20" ht="14.45" customHeight="1" thickBot="1" x14ac:dyDescent="0.3">
      <c r="A32" s="3" t="s">
        <v>15</v>
      </c>
      <c r="B32" s="6">
        <v>8000</v>
      </c>
      <c r="C32" s="6">
        <v>12131</v>
      </c>
      <c r="D32" s="6">
        <v>8000</v>
      </c>
      <c r="E32" s="6">
        <v>11945</v>
      </c>
      <c r="F32" s="6">
        <f>D32</f>
        <v>8000</v>
      </c>
      <c r="G32" s="6">
        <v>15017</v>
      </c>
      <c r="H32" s="6">
        <f>D32</f>
        <v>8000</v>
      </c>
      <c r="I32" s="6">
        <v>14421</v>
      </c>
      <c r="J32" s="6">
        <f>D32</f>
        <v>8000</v>
      </c>
      <c r="K32" s="6">
        <v>13684</v>
      </c>
      <c r="L32" s="6">
        <f>D32</f>
        <v>8000</v>
      </c>
      <c r="M32" s="6">
        <v>13311</v>
      </c>
      <c r="N32" s="6">
        <f>D32</f>
        <v>8000</v>
      </c>
      <c r="O32" s="6">
        <v>12726</v>
      </c>
      <c r="P32" s="6">
        <f>F32</f>
        <v>8000</v>
      </c>
      <c r="Q32" s="6">
        <v>13722</v>
      </c>
      <c r="R32" s="7">
        <f>B32*8</f>
        <v>64000</v>
      </c>
      <c r="S32" s="7">
        <f>C32+E32+G32+Q32+I32+K32+M32+O32</f>
        <v>106957</v>
      </c>
      <c r="T32" s="10">
        <f>S32/R32*100-100</f>
        <v>67.120312499999983</v>
      </c>
    </row>
    <row r="34" spans="1:1" x14ac:dyDescent="0.25">
      <c r="A34" t="s">
        <v>16</v>
      </c>
    </row>
  </sheetData>
  <mergeCells count="46">
    <mergeCell ref="N30:O30"/>
    <mergeCell ref="A29:T29"/>
    <mergeCell ref="B30:C30"/>
    <mergeCell ref="A23:T23"/>
    <mergeCell ref="B24:C24"/>
    <mergeCell ref="R30:T30"/>
    <mergeCell ref="A24:A25"/>
    <mergeCell ref="D24:E24"/>
    <mergeCell ref="D30:E30"/>
    <mergeCell ref="F24:G24"/>
    <mergeCell ref="F30:G30"/>
    <mergeCell ref="P24:Q24"/>
    <mergeCell ref="P30:Q30"/>
    <mergeCell ref="H24:I24"/>
    <mergeCell ref="H30:I30"/>
    <mergeCell ref="A30:A31"/>
    <mergeCell ref="J30:K30"/>
    <mergeCell ref="F17:G17"/>
    <mergeCell ref="P9:Q9"/>
    <mergeCell ref="P17:Q17"/>
    <mergeCell ref="R24:T24"/>
    <mergeCell ref="H9:I9"/>
    <mergeCell ref="H17:I17"/>
    <mergeCell ref="J9:K9"/>
    <mergeCell ref="J17:K17"/>
    <mergeCell ref="J24:K24"/>
    <mergeCell ref="L24:M24"/>
    <mergeCell ref="N9:O9"/>
    <mergeCell ref="N17:O17"/>
    <mergeCell ref="N24:O24"/>
    <mergeCell ref="L30:M30"/>
    <mergeCell ref="A5:T5"/>
    <mergeCell ref="A6:T6"/>
    <mergeCell ref="A9:A10"/>
    <mergeCell ref="B9:C9"/>
    <mergeCell ref="B17:C17"/>
    <mergeCell ref="R17:T17"/>
    <mergeCell ref="R9:T9"/>
    <mergeCell ref="A16:T16"/>
    <mergeCell ref="A17:A18"/>
    <mergeCell ref="A8:T8"/>
    <mergeCell ref="D9:E9"/>
    <mergeCell ref="D17:E17"/>
    <mergeCell ref="L9:M9"/>
    <mergeCell ref="L17:M17"/>
    <mergeCell ref="F9:G9"/>
  </mergeCells>
  <phoneticPr fontId="2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Fatima Aparecida Baraldi</cp:lastModifiedBy>
  <cp:lastPrinted>2026-07-20T22:01:32Z</cp:lastPrinted>
  <dcterms:created xsi:type="dcterms:W3CDTF">2024-04-30T17:26:57Z</dcterms:created>
  <dcterms:modified xsi:type="dcterms:W3CDTF">2026-09-11T21:40:29Z</dcterms:modified>
</cp:coreProperties>
</file>