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\\172.18.61.3\secretaria\COLABORADORES\06.04.23\2026\"/>
    </mc:Choice>
  </mc:AlternateContent>
  <xr:revisionPtr revIDLastSave="0" documentId="13_ncr:1_{46540585-788F-4389-85E3-06D7353459E8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Plan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2" i="1" l="1"/>
  <c r="K26" i="1"/>
  <c r="K20" i="1"/>
  <c r="K19" i="1"/>
  <c r="K12" i="1"/>
  <c r="K13" i="1"/>
  <c r="K11" i="1"/>
  <c r="J32" i="1"/>
  <c r="J26" i="1"/>
  <c r="J27" i="1" s="1"/>
  <c r="J20" i="1"/>
  <c r="J19" i="1"/>
  <c r="J12" i="1"/>
  <c r="J13" i="1"/>
  <c r="J11" i="1"/>
  <c r="H32" i="1"/>
  <c r="H27" i="1"/>
  <c r="H21" i="1"/>
  <c r="H14" i="1"/>
  <c r="F32" i="1"/>
  <c r="G21" i="1"/>
  <c r="G14" i="1"/>
  <c r="F27" i="1"/>
  <c r="G27" i="1" s="1"/>
  <c r="F21" i="1"/>
  <c r="F14" i="1"/>
  <c r="K27" i="1"/>
  <c r="E21" i="1"/>
  <c r="E14" i="1"/>
  <c r="D27" i="1"/>
  <c r="D21" i="1"/>
  <c r="D14" i="1"/>
  <c r="B27" i="1"/>
  <c r="C27" i="1"/>
  <c r="C21" i="1"/>
  <c r="B21" i="1"/>
  <c r="C14" i="1"/>
  <c r="B14" i="1"/>
  <c r="L26" i="1" l="1"/>
  <c r="L27" i="1"/>
  <c r="J14" i="1"/>
  <c r="K21" i="1"/>
  <c r="L20" i="1"/>
  <c r="L12" i="1"/>
  <c r="L13" i="1"/>
  <c r="L11" i="1"/>
  <c r="J21" i="1"/>
  <c r="K14" i="1"/>
  <c r="L32" i="1"/>
  <c r="L19" i="1"/>
  <c r="L21" i="1" l="1"/>
  <c r="L14" i="1"/>
</calcChain>
</file>

<file path=xl/sharedStrings.xml><?xml version="1.0" encoding="utf-8"?>
<sst xmlns="http://schemas.openxmlformats.org/spreadsheetml/2006/main" count="81" uniqueCount="22">
  <si>
    <t> 183 - Internações </t>
  </si>
  <si>
    <t>Janeiro</t>
  </si>
  <si>
    <t>Total</t>
  </si>
  <si>
    <t>Cont.</t>
  </si>
  <si>
    <t>Real.</t>
  </si>
  <si>
    <t>%</t>
  </si>
  <si>
    <t>Clínica Médica</t>
  </si>
  <si>
    <t>Obstetrícia</t>
  </si>
  <si>
    <t>Pediatria</t>
  </si>
  <si>
    <t> 470 - Saídas Hospitalares em Clínica Cirúrgica </t>
  </si>
  <si>
    <t>Eletivas</t>
  </si>
  <si>
    <t>Urgências</t>
  </si>
  <si>
    <t> 322 - Hospital - Dia Cirúrgico/Cirurgias Ambulatoriais </t>
  </si>
  <si>
    <t>Cirurgia Hospital - Dia</t>
  </si>
  <si>
    <t> 185 - Urgência / Emergência </t>
  </si>
  <si>
    <t>Consultas de Urgência</t>
  </si>
  <si>
    <t xml:space="preserve"> Fonte: http://www.gestao.saude.sp.gov.br</t>
  </si>
  <si>
    <t>HOSPITAL GERAL DE PEDREIRA</t>
  </si>
  <si>
    <t>Ano: 2026</t>
  </si>
  <si>
    <t>Fevereiro</t>
  </si>
  <si>
    <t>Março</t>
  </si>
  <si>
    <t>Abril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</si>
</sst>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rgb="FF000000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6"/>
      <color rgb="FF000000"/>
      <name val="Verdana"/>
      <family val="2"/>
    </font>
    <font>
      <sz val="11"/>
      <color rgb="FF000000"/>
      <name val="Verdana"/>
      <family val="2"/>
    </font>
    <font>
      <sz val="5"/>
      <color rgb="FF000000"/>
      <name val="Verdana"/>
      <family val="2"/>
    </font>
    <font>
      <b/>
      <sz val="11"/>
      <color rgb="FF000000"/>
      <name val="Aptos Narrow"/>
      <family val="2"/>
      <scheme val="minor"/>
    </font>
    <font>
      <b/>
      <sz val="11"/>
      <color rgb="FF696969"/>
      <name val="Aptos Display"/>
      <family val="2"/>
      <scheme val="major"/>
    </font>
    <font>
      <sz val="8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/>
      <diagonal/>
    </border>
    <border>
      <left style="medium">
        <color rgb="FFCFCFCF"/>
      </left>
      <right style="medium">
        <color rgb="FFCFCFCF"/>
      </right>
      <top/>
      <bottom style="medium">
        <color rgb="FFCFCFCF"/>
      </bottom>
      <diagonal/>
    </border>
    <border>
      <left/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/>
      <top style="medium">
        <color rgb="FFCFCFCF"/>
      </top>
      <bottom style="medium">
        <color rgb="FFCFCFCF"/>
      </bottom>
      <diagonal/>
    </border>
    <border>
      <left/>
      <right style="medium">
        <color rgb="FFCFCFCF"/>
      </right>
      <top/>
      <bottom style="medium">
        <color rgb="FFCFCFCF"/>
      </bottom>
      <diagonal/>
    </border>
    <border>
      <left/>
      <right/>
      <top/>
      <bottom style="medium">
        <color rgb="FFCFCFCF"/>
      </bottom>
      <diagonal/>
    </border>
    <border>
      <left style="medium">
        <color rgb="FFCFCFCF"/>
      </left>
      <right/>
      <top style="medium">
        <color rgb="FFCFCFCF"/>
      </top>
      <bottom style="medium">
        <color rgb="FFCFCFCF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3">
    <xf numFmtId="0" fontId="0" fillId="0" borderId="0" xfId="0"/>
    <xf numFmtId="0" fontId="20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0" fillId="0" borderId="11" xfId="0" applyBorder="1" applyAlignment="1">
      <alignment wrapText="1"/>
    </xf>
    <xf numFmtId="0" fontId="0" fillId="0" borderId="14" xfId="0" applyBorder="1" applyAlignment="1">
      <alignment horizontal="right" wrapText="1"/>
    </xf>
    <xf numFmtId="0" fontId="21" fillId="0" borderId="14" xfId="0" applyFont="1" applyBorder="1" applyAlignment="1">
      <alignment horizontal="right" wrapText="1"/>
    </xf>
    <xf numFmtId="3" fontId="0" fillId="0" borderId="14" xfId="0" applyNumberFormat="1" applyBorder="1" applyAlignment="1">
      <alignment horizontal="right" wrapText="1"/>
    </xf>
    <xf numFmtId="3" fontId="21" fillId="0" borderId="14" xfId="0" applyNumberFormat="1" applyFont="1" applyBorder="1" applyAlignment="1">
      <alignment horizontal="right" wrapText="1"/>
    </xf>
    <xf numFmtId="0" fontId="0" fillId="0" borderId="14" xfId="0" applyBorder="1" applyAlignment="1">
      <alignment horizontal="center" wrapText="1"/>
    </xf>
    <xf numFmtId="0" fontId="21" fillId="0" borderId="0" xfId="0" applyFont="1" applyAlignment="1">
      <alignment horizontal="right" wrapText="1"/>
    </xf>
    <xf numFmtId="2" fontId="21" fillId="0" borderId="14" xfId="0" applyNumberFormat="1" applyFont="1" applyBorder="1" applyAlignment="1">
      <alignment horizontal="right" wrapText="1"/>
    </xf>
    <xf numFmtId="0" fontId="21" fillId="0" borderId="14" xfId="0" applyFont="1" applyBorder="1" applyAlignment="1">
      <alignment horizontal="center" wrapText="1"/>
    </xf>
    <xf numFmtId="3" fontId="0" fillId="0" borderId="0" xfId="0" applyNumberFormat="1"/>
    <xf numFmtId="0" fontId="0" fillId="0" borderId="10" xfId="0" applyBorder="1" applyAlignment="1">
      <alignment wrapText="1"/>
    </xf>
    <xf numFmtId="0" fontId="0" fillId="0" borderId="11" xfId="0" applyBorder="1" applyAlignment="1">
      <alignment wrapText="1"/>
    </xf>
    <xf numFmtId="0" fontId="21" fillId="0" borderId="16" xfId="0" applyFont="1" applyBorder="1" applyAlignment="1">
      <alignment horizontal="center" wrapText="1"/>
    </xf>
    <xf numFmtId="0" fontId="21" fillId="0" borderId="13" xfId="0" applyFont="1" applyBorder="1" applyAlignment="1">
      <alignment horizontal="center" wrapText="1"/>
    </xf>
    <xf numFmtId="0" fontId="21" fillId="0" borderId="12" xfId="0" applyFont="1" applyBorder="1" applyAlignment="1">
      <alignment horizontal="center" wrapText="1"/>
    </xf>
    <xf numFmtId="0" fontId="22" fillId="0" borderId="15" xfId="0" applyFont="1" applyBorder="1" applyAlignment="1">
      <alignment wrapText="1"/>
    </xf>
    <xf numFmtId="0" fontId="0" fillId="0" borderId="16" xfId="0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18" fillId="0" borderId="0" xfId="0" applyFont="1" applyAlignment="1">
      <alignment horizontal="center" wrapText="1"/>
    </xf>
    <xf numFmtId="0" fontId="19" fillId="0" borderId="0" xfId="0" applyFont="1" applyAlignment="1">
      <alignment horizontal="center" wrapText="1"/>
    </xf>
  </cellXfs>
  <cellStyles count="42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400050</xdr:colOff>
      <xdr:row>0</xdr:row>
      <xdr:rowOff>68791</xdr:rowOff>
    </xdr:from>
    <xdr:to>
      <xdr:col>12</xdr:col>
      <xdr:colOff>13097</xdr:colOff>
      <xdr:row>3</xdr:row>
      <xdr:rowOff>49741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9BC8712A-3744-BFB6-B45E-B2839C9B18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143250" y="68791"/>
          <a:ext cx="727472" cy="657225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0</xdr:row>
      <xdr:rowOff>77258</xdr:rowOff>
    </xdr:from>
    <xdr:to>
      <xdr:col>0</xdr:col>
      <xdr:colOff>1152525</xdr:colOff>
      <xdr:row>3</xdr:row>
      <xdr:rowOff>124884</xdr:rowOff>
    </xdr:to>
    <xdr:pic>
      <xdr:nvPicPr>
        <xdr:cNvPr id="3" name="Imagem 2" descr="Secretaria da Educação do Estado de São Paulo | Período Eleitoral">
          <a:extLst>
            <a:ext uri="{FF2B5EF4-FFF2-40B4-BE49-F238E27FC236}">
              <a16:creationId xmlns:a16="http://schemas.microsoft.com/office/drawing/2014/main" id="{0EA667BA-EB5A-93BF-0415-1EB4D3C6D2AC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5250" y="77258"/>
          <a:ext cx="1057275" cy="72390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4"/>
  <sheetViews>
    <sheetView showGridLines="0" tabSelected="1" topLeftCell="A3" workbookViewId="0">
      <selection activeCell="F36" sqref="F36"/>
    </sheetView>
  </sheetViews>
  <sheetFormatPr defaultRowHeight="15" x14ac:dyDescent="0.25"/>
  <cols>
    <col min="1" max="1" width="20.42578125" customWidth="1"/>
    <col min="2" max="2" width="8.85546875" customWidth="1"/>
    <col min="3" max="9" width="8" customWidth="1"/>
    <col min="10" max="10" width="8.5703125" bestFit="1" customWidth="1"/>
    <col min="11" max="11" width="7.5703125" bestFit="1" customWidth="1"/>
    <col min="12" max="12" width="9.140625" customWidth="1"/>
  </cols>
  <sheetData>
    <row r="1" spans="1:14" ht="18.75" customHeight="1" x14ac:dyDescent="0.25"/>
    <row r="2" spans="1:14" ht="14.45" customHeight="1" x14ac:dyDescent="0.25"/>
    <row r="3" spans="1:14" ht="20.45" customHeight="1" x14ac:dyDescent="0.25"/>
    <row r="4" spans="1:14" ht="14.45" customHeight="1" x14ac:dyDescent="0.25"/>
    <row r="5" spans="1:14" ht="21" customHeight="1" x14ac:dyDescent="0.25">
      <c r="A5" s="21" t="s">
        <v>17</v>
      </c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</row>
    <row r="6" spans="1:14" ht="14.45" customHeight="1" x14ac:dyDescent="0.25">
      <c r="A6" s="22" t="s">
        <v>18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</row>
    <row r="7" spans="1:14" ht="14.45" customHeight="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</row>
    <row r="8" spans="1:14" ht="14.45" customHeight="1" thickBot="1" x14ac:dyDescent="0.3">
      <c r="A8" s="18" t="s">
        <v>0</v>
      </c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</row>
    <row r="9" spans="1:14" ht="14.45" customHeight="1" thickBot="1" x14ac:dyDescent="0.3">
      <c r="A9" s="13"/>
      <c r="B9" s="19" t="s">
        <v>1</v>
      </c>
      <c r="C9" s="20"/>
      <c r="D9" s="19" t="s">
        <v>19</v>
      </c>
      <c r="E9" s="20"/>
      <c r="F9" s="19" t="s">
        <v>20</v>
      </c>
      <c r="G9" s="20"/>
      <c r="H9" s="19" t="s">
        <v>21</v>
      </c>
      <c r="I9" s="20"/>
      <c r="J9" s="15" t="s">
        <v>2</v>
      </c>
      <c r="K9" s="16"/>
      <c r="L9" s="17"/>
    </row>
    <row r="10" spans="1:14" ht="14.45" customHeight="1" thickBot="1" x14ac:dyDescent="0.3">
      <c r="A10" s="14"/>
      <c r="B10" s="8" t="s">
        <v>3</v>
      </c>
      <c r="C10" s="8" t="s">
        <v>4</v>
      </c>
      <c r="D10" s="8" t="s">
        <v>3</v>
      </c>
      <c r="E10" s="8" t="s">
        <v>4</v>
      </c>
      <c r="F10" s="8" t="s">
        <v>3</v>
      </c>
      <c r="G10" s="8" t="s">
        <v>4</v>
      </c>
      <c r="H10" s="8" t="s">
        <v>3</v>
      </c>
      <c r="I10" s="8" t="s">
        <v>4</v>
      </c>
      <c r="J10" s="11" t="s">
        <v>3</v>
      </c>
      <c r="K10" s="11" t="s">
        <v>4</v>
      </c>
      <c r="L10" s="11" t="s">
        <v>5</v>
      </c>
    </row>
    <row r="11" spans="1:14" ht="16.5" customHeight="1" thickBot="1" x14ac:dyDescent="0.3">
      <c r="A11" s="3" t="s">
        <v>6</v>
      </c>
      <c r="B11" s="4">
        <v>700</v>
      </c>
      <c r="C11" s="4">
        <v>750</v>
      </c>
      <c r="D11" s="4">
        <v>700</v>
      </c>
      <c r="E11" s="4">
        <v>648</v>
      </c>
      <c r="F11" s="4">
        <v>700</v>
      </c>
      <c r="G11" s="4">
        <v>730</v>
      </c>
      <c r="H11" s="4">
        <v>700</v>
      </c>
      <c r="I11" s="4">
        <v>745</v>
      </c>
      <c r="J11" s="7">
        <f>B11*4</f>
        <v>2800</v>
      </c>
      <c r="K11" s="7">
        <f>C11+E11+G11+I11</f>
        <v>2873</v>
      </c>
      <c r="L11" s="10">
        <f>K11/J11*100-100</f>
        <v>2.607142857142847</v>
      </c>
    </row>
    <row r="12" spans="1:14" ht="18" customHeight="1" thickBot="1" x14ac:dyDescent="0.3">
      <c r="A12" s="3" t="s">
        <v>7</v>
      </c>
      <c r="B12" s="4">
        <v>259</v>
      </c>
      <c r="C12" s="4">
        <v>261</v>
      </c>
      <c r="D12" s="4">
        <v>259</v>
      </c>
      <c r="E12" s="4">
        <v>278</v>
      </c>
      <c r="F12" s="4">
        <v>259</v>
      </c>
      <c r="G12" s="4">
        <v>258</v>
      </c>
      <c r="H12" s="4">
        <v>259</v>
      </c>
      <c r="I12" s="4">
        <v>246</v>
      </c>
      <c r="J12" s="7">
        <f t="shared" ref="J12:J13" si="0">B12*4</f>
        <v>1036</v>
      </c>
      <c r="K12" s="7">
        <f t="shared" ref="K12:K13" si="1">C12+E12+G12+I12</f>
        <v>1043</v>
      </c>
      <c r="L12" s="10">
        <f t="shared" ref="L12:L14" si="2">K12/J12*100-100</f>
        <v>0.67567567567567721</v>
      </c>
    </row>
    <row r="13" spans="1:14" ht="20.25" customHeight="1" thickBot="1" x14ac:dyDescent="0.3">
      <c r="A13" s="3" t="s">
        <v>8</v>
      </c>
      <c r="B13" s="4">
        <v>230</v>
      </c>
      <c r="C13" s="4">
        <v>133</v>
      </c>
      <c r="D13" s="4">
        <v>230</v>
      </c>
      <c r="E13" s="4">
        <v>175</v>
      </c>
      <c r="F13" s="4">
        <v>230</v>
      </c>
      <c r="G13" s="4">
        <v>217</v>
      </c>
      <c r="H13" s="4">
        <v>230</v>
      </c>
      <c r="I13" s="4">
        <v>241</v>
      </c>
      <c r="J13" s="7">
        <f t="shared" si="0"/>
        <v>920</v>
      </c>
      <c r="K13" s="7">
        <f t="shared" si="1"/>
        <v>766</v>
      </c>
      <c r="L13" s="10">
        <f t="shared" si="2"/>
        <v>-16.739130434782609</v>
      </c>
    </row>
    <row r="14" spans="1:14" ht="14.45" customHeight="1" thickBot="1" x14ac:dyDescent="0.3">
      <c r="A14" s="3" t="s">
        <v>2</v>
      </c>
      <c r="B14" s="6">
        <f t="shared" ref="B14:C14" si="3">SUM(B11:B13)</f>
        <v>1189</v>
      </c>
      <c r="C14" s="6">
        <f t="shared" si="3"/>
        <v>1144</v>
      </c>
      <c r="D14" s="6">
        <f>SUM(D11:D13)</f>
        <v>1189</v>
      </c>
      <c r="E14" s="6">
        <f>SUM(E11:E13)</f>
        <v>1101</v>
      </c>
      <c r="F14" s="6">
        <f>SUM(F11:F13)</f>
        <v>1189</v>
      </c>
      <c r="G14" s="6">
        <f>SUM(G11:G13)</f>
        <v>1205</v>
      </c>
      <c r="H14" s="6">
        <f>SUM(H11:H13)</f>
        <v>1189</v>
      </c>
      <c r="I14" s="6"/>
      <c r="J14" s="7">
        <f t="shared" ref="J14" si="4">SUM(J11:J13)</f>
        <v>4756</v>
      </c>
      <c r="K14" s="7">
        <f t="shared" ref="K14" si="5">SUM(K11:K13)</f>
        <v>4682</v>
      </c>
      <c r="L14" s="10">
        <f t="shared" si="2"/>
        <v>-1.5559293523969728</v>
      </c>
      <c r="N14" s="12"/>
    </row>
    <row r="15" spans="1:14" ht="14.45" customHeight="1" x14ac:dyDescent="0.25">
      <c r="A15" s="2"/>
      <c r="B15" s="2"/>
      <c r="C15" s="2"/>
      <c r="D15" s="2"/>
      <c r="E15" s="2"/>
      <c r="F15" s="2"/>
      <c r="G15" s="2"/>
      <c r="H15" s="2"/>
      <c r="I15" s="2"/>
      <c r="K15" s="9"/>
    </row>
    <row r="16" spans="1:14" ht="14.45" customHeight="1" thickBot="1" x14ac:dyDescent="0.3">
      <c r="A16" s="18" t="s">
        <v>9</v>
      </c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</row>
    <row r="17" spans="1:12" ht="14.45" customHeight="1" thickBot="1" x14ac:dyDescent="0.3">
      <c r="A17" s="13"/>
      <c r="B17" s="19" t="s">
        <v>1</v>
      </c>
      <c r="C17" s="20"/>
      <c r="D17" s="19" t="s">
        <v>19</v>
      </c>
      <c r="E17" s="20"/>
      <c r="F17" s="19" t="s">
        <v>20</v>
      </c>
      <c r="G17" s="20"/>
      <c r="H17" s="19" t="s">
        <v>21</v>
      </c>
      <c r="I17" s="20"/>
      <c r="J17" s="15" t="s">
        <v>2</v>
      </c>
      <c r="K17" s="16"/>
      <c r="L17" s="17"/>
    </row>
    <row r="18" spans="1:12" ht="14.45" customHeight="1" thickBot="1" x14ac:dyDescent="0.3">
      <c r="A18" s="14"/>
      <c r="B18" s="8" t="s">
        <v>3</v>
      </c>
      <c r="C18" s="8" t="s">
        <v>4</v>
      </c>
      <c r="D18" s="8" t="s">
        <v>3</v>
      </c>
      <c r="E18" s="8" t="s">
        <v>4</v>
      </c>
      <c r="F18" s="8" t="s">
        <v>3</v>
      </c>
      <c r="G18" s="8" t="s">
        <v>4</v>
      </c>
      <c r="H18" s="8" t="s">
        <v>3</v>
      </c>
      <c r="I18" s="8" t="s">
        <v>4</v>
      </c>
      <c r="J18" s="11" t="s">
        <v>3</v>
      </c>
      <c r="K18" s="11" t="s">
        <v>4</v>
      </c>
      <c r="L18" s="11" t="s">
        <v>5</v>
      </c>
    </row>
    <row r="19" spans="1:12" ht="14.45" customHeight="1" thickBot="1" x14ac:dyDescent="0.3">
      <c r="A19" s="3" t="s">
        <v>10</v>
      </c>
      <c r="B19" s="4">
        <v>195</v>
      </c>
      <c r="C19" s="4">
        <v>85</v>
      </c>
      <c r="D19" s="4">
        <v>195</v>
      </c>
      <c r="E19" s="4">
        <v>70</v>
      </c>
      <c r="F19" s="4">
        <v>195</v>
      </c>
      <c r="G19" s="4">
        <v>110</v>
      </c>
      <c r="H19" s="4">
        <v>195</v>
      </c>
      <c r="I19" s="4">
        <v>106</v>
      </c>
      <c r="J19" s="7">
        <f>B19*4</f>
        <v>780</v>
      </c>
      <c r="K19" s="7">
        <f>C19+E19+G19+I19</f>
        <v>371</v>
      </c>
      <c r="L19" s="10">
        <f>K19/J19*100-100</f>
        <v>-52.435897435897438</v>
      </c>
    </row>
    <row r="20" spans="1:12" ht="14.45" customHeight="1" thickBot="1" x14ac:dyDescent="0.3">
      <c r="A20" s="3" t="s">
        <v>11</v>
      </c>
      <c r="B20" s="4">
        <v>180</v>
      </c>
      <c r="C20" s="4">
        <v>187</v>
      </c>
      <c r="D20" s="4">
        <v>180</v>
      </c>
      <c r="E20" s="4">
        <v>149</v>
      </c>
      <c r="F20" s="4">
        <v>180</v>
      </c>
      <c r="G20" s="4">
        <v>211</v>
      </c>
      <c r="H20" s="4">
        <v>180</v>
      </c>
      <c r="I20" s="4">
        <v>161</v>
      </c>
      <c r="J20" s="7">
        <f>B20*4</f>
        <v>720</v>
      </c>
      <c r="K20" s="7">
        <f>C20+E20+G20+I20</f>
        <v>708</v>
      </c>
      <c r="L20" s="10">
        <f t="shared" ref="L20:L21" si="6">K20/J20*100-100</f>
        <v>-1.6666666666666714</v>
      </c>
    </row>
    <row r="21" spans="1:12" ht="14.45" customHeight="1" thickBot="1" x14ac:dyDescent="0.3">
      <c r="A21" s="3" t="s">
        <v>2</v>
      </c>
      <c r="B21" s="4">
        <f t="shared" ref="B21:C21" si="7">SUM(B19:B20)</f>
        <v>375</v>
      </c>
      <c r="C21" s="4">
        <f t="shared" si="7"/>
        <v>272</v>
      </c>
      <c r="D21" s="4">
        <f>SUM(D19:D20)</f>
        <v>375</v>
      </c>
      <c r="E21" s="4">
        <f>SUM(E19:E20)</f>
        <v>219</v>
      </c>
      <c r="F21" s="4">
        <f>SUM(F19:F20)</f>
        <v>375</v>
      </c>
      <c r="G21" s="4">
        <f>SUM(G19:G20)</f>
        <v>321</v>
      </c>
      <c r="H21" s="4">
        <f>SUM(H19:H20)</f>
        <v>375</v>
      </c>
      <c r="I21" s="4">
        <v>267</v>
      </c>
      <c r="J21" s="7">
        <f t="shared" ref="J21:K21" si="8">SUM(J19:J20)</f>
        <v>1500</v>
      </c>
      <c r="K21" s="7">
        <f t="shared" si="8"/>
        <v>1079</v>
      </c>
      <c r="L21" s="10">
        <f t="shared" si="6"/>
        <v>-28.066666666666663</v>
      </c>
    </row>
    <row r="22" spans="1:12" ht="14.45" customHeight="1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12" ht="14.45" customHeight="1" thickBot="1" x14ac:dyDescent="0.3">
      <c r="A23" s="18" t="s">
        <v>12</v>
      </c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</row>
    <row r="24" spans="1:12" ht="14.45" customHeight="1" thickBot="1" x14ac:dyDescent="0.3">
      <c r="A24" s="13"/>
      <c r="B24" s="19" t="s">
        <v>1</v>
      </c>
      <c r="C24" s="20"/>
      <c r="D24" s="19" t="s">
        <v>19</v>
      </c>
      <c r="E24" s="20"/>
      <c r="F24" s="19" t="s">
        <v>20</v>
      </c>
      <c r="G24" s="20"/>
      <c r="H24" s="19" t="s">
        <v>21</v>
      </c>
      <c r="I24" s="20"/>
      <c r="J24" s="15" t="s">
        <v>2</v>
      </c>
      <c r="K24" s="16"/>
      <c r="L24" s="17"/>
    </row>
    <row r="25" spans="1:12" ht="14.45" customHeight="1" thickBot="1" x14ac:dyDescent="0.3">
      <c r="A25" s="14"/>
      <c r="B25" s="8" t="s">
        <v>3</v>
      </c>
      <c r="C25" s="8" t="s">
        <v>4</v>
      </c>
      <c r="D25" s="8" t="s">
        <v>3</v>
      </c>
      <c r="E25" s="8" t="s">
        <v>4</v>
      </c>
      <c r="F25" s="8" t="s">
        <v>3</v>
      </c>
      <c r="G25" s="8" t="s">
        <v>4</v>
      </c>
      <c r="H25" s="8" t="s">
        <v>3</v>
      </c>
      <c r="I25" s="8" t="s">
        <v>4</v>
      </c>
      <c r="J25" s="11" t="s">
        <v>3</v>
      </c>
      <c r="K25" s="11" t="s">
        <v>4</v>
      </c>
      <c r="L25" s="11" t="s">
        <v>5</v>
      </c>
    </row>
    <row r="26" spans="1:12" ht="14.45" customHeight="1" thickBot="1" x14ac:dyDescent="0.3">
      <c r="A26" s="3" t="s">
        <v>13</v>
      </c>
      <c r="B26" s="4">
        <v>50</v>
      </c>
      <c r="C26" s="4">
        <v>56</v>
      </c>
      <c r="D26" s="4">
        <v>50</v>
      </c>
      <c r="E26" s="4">
        <v>60</v>
      </c>
      <c r="F26" s="4">
        <v>50</v>
      </c>
      <c r="G26" s="4">
        <v>50</v>
      </c>
      <c r="H26" s="4">
        <v>50</v>
      </c>
      <c r="I26" s="4">
        <v>30</v>
      </c>
      <c r="J26" s="5">
        <f>B26*4</f>
        <v>200</v>
      </c>
      <c r="K26" s="5">
        <f>C26+E26+G26+I26</f>
        <v>196</v>
      </c>
      <c r="L26" s="10">
        <f>K26/J26*100-100</f>
        <v>-2</v>
      </c>
    </row>
    <row r="27" spans="1:12" ht="14.45" customHeight="1" thickBot="1" x14ac:dyDescent="0.3">
      <c r="A27" s="3" t="s">
        <v>2</v>
      </c>
      <c r="B27" s="4">
        <f>B26</f>
        <v>50</v>
      </c>
      <c r="C27" s="4">
        <f>C26</f>
        <v>56</v>
      </c>
      <c r="D27" s="4">
        <f>D26</f>
        <v>50</v>
      </c>
      <c r="E27" s="4">
        <v>60</v>
      </c>
      <c r="F27" s="4">
        <f>F26</f>
        <v>50</v>
      </c>
      <c r="G27" s="4">
        <f>F27</f>
        <v>50</v>
      </c>
      <c r="H27" s="4">
        <f>H26</f>
        <v>50</v>
      </c>
      <c r="I27" s="4">
        <v>30</v>
      </c>
      <c r="J27" s="5">
        <f>J26</f>
        <v>200</v>
      </c>
      <c r="K27" s="5">
        <f>K26</f>
        <v>196</v>
      </c>
      <c r="L27" s="10">
        <f>K27/J27*100-100</f>
        <v>-2</v>
      </c>
    </row>
    <row r="28" spans="1:12" ht="14.45" customHeight="1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12" ht="14.45" customHeight="1" thickBot="1" x14ac:dyDescent="0.3">
      <c r="A29" s="18" t="s">
        <v>14</v>
      </c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</row>
    <row r="30" spans="1:12" ht="14.45" customHeight="1" thickBot="1" x14ac:dyDescent="0.3">
      <c r="A30" s="13"/>
      <c r="B30" s="19" t="s">
        <v>1</v>
      </c>
      <c r="C30" s="20"/>
      <c r="D30" s="19" t="s">
        <v>19</v>
      </c>
      <c r="E30" s="20"/>
      <c r="F30" s="19" t="s">
        <v>20</v>
      </c>
      <c r="G30" s="20"/>
      <c r="H30" s="19" t="s">
        <v>21</v>
      </c>
      <c r="I30" s="20"/>
      <c r="J30" s="15" t="s">
        <v>2</v>
      </c>
      <c r="K30" s="16"/>
      <c r="L30" s="17"/>
    </row>
    <row r="31" spans="1:12" ht="14.45" customHeight="1" thickBot="1" x14ac:dyDescent="0.3">
      <c r="A31" s="14"/>
      <c r="B31" s="8" t="s">
        <v>3</v>
      </c>
      <c r="C31" s="8" t="s">
        <v>4</v>
      </c>
      <c r="D31" s="8" t="s">
        <v>3</v>
      </c>
      <c r="E31" s="8" t="s">
        <v>4</v>
      </c>
      <c r="F31" s="8" t="s">
        <v>3</v>
      </c>
      <c r="G31" s="8" t="s">
        <v>4</v>
      </c>
      <c r="H31" s="8" t="s">
        <v>3</v>
      </c>
      <c r="I31" s="8" t="s">
        <v>4</v>
      </c>
      <c r="J31" s="11" t="s">
        <v>3</v>
      </c>
      <c r="K31" s="11" t="s">
        <v>4</v>
      </c>
      <c r="L31" s="11" t="s">
        <v>5</v>
      </c>
    </row>
    <row r="32" spans="1:12" ht="14.45" customHeight="1" thickBot="1" x14ac:dyDescent="0.3">
      <c r="A32" s="3" t="s">
        <v>15</v>
      </c>
      <c r="B32" s="6">
        <v>8000</v>
      </c>
      <c r="C32" s="6">
        <v>12131</v>
      </c>
      <c r="D32" s="6">
        <v>8000</v>
      </c>
      <c r="E32" s="6">
        <v>11945</v>
      </c>
      <c r="F32" s="6">
        <f>D32</f>
        <v>8000</v>
      </c>
      <c r="G32" s="6">
        <v>15017</v>
      </c>
      <c r="H32" s="6">
        <f>F32</f>
        <v>8000</v>
      </c>
      <c r="I32" s="6">
        <v>14421</v>
      </c>
      <c r="J32" s="7">
        <f>B32*4</f>
        <v>32000</v>
      </c>
      <c r="K32" s="7">
        <f>C32+E32+G32+I32</f>
        <v>53514</v>
      </c>
      <c r="L32" s="10">
        <f>K32/J32*100-100</f>
        <v>67.231250000000017</v>
      </c>
    </row>
    <row r="34" spans="1:1" x14ac:dyDescent="0.25">
      <c r="A34" t="s">
        <v>16</v>
      </c>
    </row>
  </sheetData>
  <mergeCells count="30">
    <mergeCell ref="A5:L5"/>
    <mergeCell ref="A6:L6"/>
    <mergeCell ref="A9:A10"/>
    <mergeCell ref="B9:C9"/>
    <mergeCell ref="B17:C17"/>
    <mergeCell ref="J17:L17"/>
    <mergeCell ref="J9:L9"/>
    <mergeCell ref="A16:L16"/>
    <mergeCell ref="A17:A18"/>
    <mergeCell ref="A8:L8"/>
    <mergeCell ref="D9:E9"/>
    <mergeCell ref="D17:E17"/>
    <mergeCell ref="F9:G9"/>
    <mergeCell ref="F17:G17"/>
    <mergeCell ref="H9:I9"/>
    <mergeCell ref="H17:I17"/>
    <mergeCell ref="A30:A31"/>
    <mergeCell ref="J24:L24"/>
    <mergeCell ref="A29:L29"/>
    <mergeCell ref="B30:C30"/>
    <mergeCell ref="A23:L23"/>
    <mergeCell ref="B24:C24"/>
    <mergeCell ref="J30:L30"/>
    <mergeCell ref="A24:A25"/>
    <mergeCell ref="D24:E24"/>
    <mergeCell ref="D30:E30"/>
    <mergeCell ref="F24:G24"/>
    <mergeCell ref="F30:G30"/>
    <mergeCell ref="H24:I24"/>
    <mergeCell ref="H30:I30"/>
  </mergeCells>
  <phoneticPr fontId="23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92" orientation="landscape" verticalDpi="599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Mario Alves Pereira Junior</cp:lastModifiedBy>
  <cp:lastPrinted>2026-02-09T21:39:53Z</cp:lastPrinted>
  <dcterms:created xsi:type="dcterms:W3CDTF">2024-04-30T17:26:57Z</dcterms:created>
  <dcterms:modified xsi:type="dcterms:W3CDTF">2026-05-11T17:10:24Z</dcterms:modified>
</cp:coreProperties>
</file>