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4\Conteúdo Acesso a Informação\1. Atividades e Resultados - Planilha de Produção\Relatório de Atividades Hospitalar\"/>
    </mc:Choice>
  </mc:AlternateContent>
  <xr:revisionPtr revIDLastSave="0" documentId="13_ncr:1_{614F6ECE-7B64-4484-B68E-7C15147D15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1" i="1" l="1"/>
  <c r="AA25" i="1"/>
  <c r="AA26" i="1" s="1"/>
  <c r="AA19" i="1"/>
  <c r="AA18" i="1"/>
  <c r="AA11" i="1"/>
  <c r="AA12" i="1"/>
  <c r="AA10" i="1"/>
  <c r="Z31" i="1"/>
  <c r="Z26" i="1"/>
  <c r="Z25" i="1"/>
  <c r="Z19" i="1"/>
  <c r="Z18" i="1"/>
  <c r="Z12" i="1"/>
  <c r="Z11" i="1"/>
  <c r="Z10" i="1"/>
  <c r="W20" i="1"/>
  <c r="V20" i="1"/>
  <c r="W13" i="1"/>
  <c r="V13" i="1"/>
  <c r="U26" i="1"/>
  <c r="U20" i="1"/>
  <c r="T20" i="1"/>
  <c r="U13" i="1"/>
  <c r="T13" i="1"/>
  <c r="Y20" i="1"/>
  <c r="Y13" i="1"/>
  <c r="S20" i="1"/>
  <c r="R20" i="1"/>
  <c r="S13" i="1"/>
  <c r="R13" i="1"/>
  <c r="X20" i="1"/>
  <c r="X13" i="1"/>
  <c r="Q20" i="1"/>
  <c r="O13" i="1"/>
  <c r="Q13" i="1"/>
  <c r="P20" i="1"/>
  <c r="P26" i="1"/>
  <c r="O20" i="1"/>
  <c r="N31" i="1"/>
  <c r="P31" i="1" s="1"/>
  <c r="N26" i="1"/>
  <c r="N20" i="1"/>
  <c r="N12" i="1"/>
  <c r="P12" i="1" s="1"/>
  <c r="N11" i="1"/>
  <c r="P11" i="1" s="1"/>
  <c r="N10" i="1"/>
  <c r="P10" i="1" s="1"/>
  <c r="L26" i="1"/>
  <c r="M20" i="1"/>
  <c r="L20" i="1"/>
  <c r="M13" i="1"/>
  <c r="L13" i="1"/>
  <c r="J26" i="1"/>
  <c r="K20" i="1"/>
  <c r="J20" i="1"/>
  <c r="K13" i="1"/>
  <c r="J13" i="1"/>
  <c r="I20" i="1"/>
  <c r="I13" i="1"/>
  <c r="C26" i="1"/>
  <c r="H26" i="1"/>
  <c r="G26" i="1"/>
  <c r="F26" i="1"/>
  <c r="E26" i="1"/>
  <c r="D26" i="1"/>
  <c r="G20" i="1"/>
  <c r="E20" i="1"/>
  <c r="C20" i="1"/>
  <c r="H20" i="1"/>
  <c r="F20" i="1"/>
  <c r="D20" i="1"/>
  <c r="B20" i="1"/>
  <c r="G13" i="1"/>
  <c r="E13" i="1"/>
  <c r="C13" i="1"/>
  <c r="H13" i="1"/>
  <c r="F13" i="1"/>
  <c r="D13" i="1"/>
  <c r="B13" i="1"/>
  <c r="Z13" i="1" l="1"/>
  <c r="N13" i="1"/>
  <c r="P13" i="1"/>
  <c r="AA13" i="1"/>
  <c r="AA20" i="1"/>
  <c r="AB12" i="1"/>
  <c r="AB11" i="1"/>
  <c r="AB10" i="1"/>
  <c r="AB31" i="1"/>
  <c r="Z20" i="1"/>
  <c r="AB25" i="1"/>
  <c r="AB26" i="1"/>
  <c r="AB19" i="1"/>
  <c r="AB18" i="1"/>
  <c r="AB13" i="1" l="1"/>
  <c r="AB20" i="1"/>
</calcChain>
</file>

<file path=xl/sharedStrings.xml><?xml version="1.0" encoding="utf-8"?>
<sst xmlns="http://schemas.openxmlformats.org/spreadsheetml/2006/main" count="177" uniqueCount="30">
  <si>
    <t> 183 - Internações </t>
  </si>
  <si>
    <t>Janeiro</t>
  </si>
  <si>
    <t>Fevereiro</t>
  </si>
  <si>
    <t>Março</t>
  </si>
  <si>
    <t>Abril</t>
  </si>
  <si>
    <t>Total</t>
  </si>
  <si>
    <t>Cont.</t>
  </si>
  <si>
    <t>Real.</t>
  </si>
  <si>
    <t>%</t>
  </si>
  <si>
    <t>Clínica Médica</t>
  </si>
  <si>
    <t>Obstetrícia</t>
  </si>
  <si>
    <t>Pediatria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</si>
  <si>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</si>
  <si>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</si>
  <si>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</si>
  <si>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</si>
  <si>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</si>
  <si>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 185 - Urgência / Emergência </t>
  </si>
  <si>
    <t>Consultas de Urgência</t>
  </si>
  <si>
    <t xml:space="preserve"> Fonte: http://www.gestao.saude.sp.gov.br</t>
  </si>
  <si>
    <t>HOSPITAL GERAL DE PEDREIRA</t>
  </si>
  <si>
    <t>Ano: 2024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</si>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</sst>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rgb="FF000000"/>
      <name val="Verdana"/>
      <family val="2"/>
    </font>
    <font>
      <sz val="11"/>
      <color rgb="FF000000"/>
      <name val="Verdana"/>
      <family val="2"/>
    </font>
    <font>
      <sz val="5"/>
      <color rgb="FF000000"/>
      <name val="Verdana"/>
      <family val="2"/>
    </font>
    <font>
      <b/>
      <sz val="11"/>
      <color rgb="FF000000"/>
      <name val="Aptos Narrow"/>
      <family val="2"/>
      <scheme val="minor"/>
    </font>
    <font>
      <b/>
      <sz val="11"/>
      <color rgb="FF696969"/>
      <name val="Aptos Display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3" fontId="21" fillId="0" borderId="14" xfId="0" applyNumberFormat="1" applyFont="1" applyBorder="1" applyAlignment="1">
      <alignment horizontal="right" wrapText="1"/>
    </xf>
    <xf numFmtId="0" fontId="0" fillId="0" borderId="14" xfId="0" applyBorder="1" applyAlignment="1">
      <alignment horizontal="center" wrapText="1"/>
    </xf>
    <xf numFmtId="0" fontId="21" fillId="0" borderId="0" xfId="0" applyFont="1" applyAlignment="1">
      <alignment horizontal="right" wrapText="1"/>
    </xf>
    <xf numFmtId="2" fontId="21" fillId="0" borderId="14" xfId="0" applyNumberFormat="1" applyFont="1" applyBorder="1" applyAlignment="1">
      <alignment horizontal="right" wrapText="1"/>
    </xf>
    <xf numFmtId="0" fontId="21" fillId="0" borderId="14" xfId="0" applyFont="1" applyBorder="1" applyAlignment="1">
      <alignment horizontal="center" wrapText="1"/>
    </xf>
    <xf numFmtId="3" fontId="0" fillId="0" borderId="0" xfId="0" applyNumberFormat="1"/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22" fillId="0" borderId="15" xfId="0" applyFont="1" applyBorder="1" applyAlignment="1">
      <alignment wrapText="1"/>
    </xf>
    <xf numFmtId="0" fontId="21" fillId="0" borderId="16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28575</xdr:colOff>
      <xdr:row>0</xdr:row>
      <xdr:rowOff>125941</xdr:rowOff>
    </xdr:from>
    <xdr:to>
      <xdr:col>27</xdr:col>
      <xdr:colOff>251222</xdr:colOff>
      <xdr:row>3</xdr:row>
      <xdr:rowOff>164041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8712A-3744-BFB6-B45E-B2839C9B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60742" y="125941"/>
          <a:ext cx="744405" cy="662517"/>
        </a:xfrm>
        <a:prstGeom prst="rect">
          <a:avLst/>
        </a:prstGeom>
      </xdr:spPr>
    </xdr:pic>
    <xdr:clientData/>
  </xdr:twoCellAnchor>
  <xdr:twoCellAnchor editAs="oneCell">
    <xdr:from>
      <xdr:col>0</xdr:col>
      <xdr:colOff>169334</xdr:colOff>
      <xdr:row>1</xdr:row>
      <xdr:rowOff>10583</xdr:rowOff>
    </xdr:from>
    <xdr:to>
      <xdr:col>0</xdr:col>
      <xdr:colOff>1226609</xdr:colOff>
      <xdr:row>4</xdr:row>
      <xdr:rowOff>115359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0EA667BA-EB5A-93BF-0415-1EB4D3C6D2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9334" y="190500"/>
          <a:ext cx="1057275" cy="7291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"/>
  <sheetViews>
    <sheetView showGridLines="0" tabSelected="1" topLeftCell="A10" workbookViewId="0">
      <selection activeCell="Y32" sqref="Y32"/>
    </sheetView>
  </sheetViews>
  <sheetFormatPr defaultRowHeight="15" x14ac:dyDescent="0.25"/>
  <cols>
    <col min="1" max="1" width="20.42578125" customWidth="1"/>
    <col min="2" max="2" width="6.5703125" bestFit="1" customWidth="1"/>
    <col min="3" max="3" width="6.5703125" customWidth="1"/>
    <col min="4" max="4" width="6.5703125" bestFit="1" customWidth="1"/>
    <col min="5" max="5" width="6.5703125" customWidth="1"/>
    <col min="6" max="6" width="6.5703125" bestFit="1" customWidth="1"/>
    <col min="7" max="7" width="6.5703125" customWidth="1"/>
    <col min="8" max="8" width="6.5703125" bestFit="1" customWidth="1"/>
    <col min="9" max="25" width="6.5703125" customWidth="1"/>
    <col min="26" max="27" width="7.5703125" bestFit="1" customWidth="1"/>
    <col min="28" max="28" width="6.42578125" customWidth="1"/>
  </cols>
  <sheetData>
    <row r="1" spans="1:30" ht="14.4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1:30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30" ht="20.45" customHeight="1" x14ac:dyDescent="0.25">
      <c r="A3" s="17" t="s">
        <v>20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</row>
    <row r="4" spans="1:30" ht="14.45" customHeight="1" x14ac:dyDescent="0.25">
      <c r="A4" s="18" t="s">
        <v>21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 spans="1:30" ht="14.45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0" ht="14.4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30" ht="14.45" customHeight="1" thickBot="1" x14ac:dyDescent="0.3">
      <c r="A7" s="21" t="s">
        <v>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30" ht="14.45" customHeight="1" thickBot="1" x14ac:dyDescent="0.3">
      <c r="A8" s="19"/>
      <c r="B8" s="14" t="s">
        <v>1</v>
      </c>
      <c r="C8" s="15"/>
      <c r="D8" s="14" t="s">
        <v>2</v>
      </c>
      <c r="E8" s="15"/>
      <c r="F8" s="14" t="s">
        <v>3</v>
      </c>
      <c r="G8" s="15"/>
      <c r="H8" s="14" t="s">
        <v>4</v>
      </c>
      <c r="I8" s="15"/>
      <c r="J8" s="14" t="s">
        <v>22</v>
      </c>
      <c r="K8" s="15"/>
      <c r="L8" s="14" t="s">
        <v>23</v>
      </c>
      <c r="M8" s="15"/>
      <c r="N8" s="14" t="s">
        <v>24</v>
      </c>
      <c r="O8" s="15"/>
      <c r="P8" s="14" t="s">
        <v>25</v>
      </c>
      <c r="Q8" s="15"/>
      <c r="R8" s="14" t="s">
        <v>26</v>
      </c>
      <c r="S8" s="15"/>
      <c r="T8" s="14" t="s">
        <v>27</v>
      </c>
      <c r="U8" s="15"/>
      <c r="V8" s="14" t="s">
        <v>28</v>
      </c>
      <c r="W8" s="15"/>
      <c r="X8" s="14" t="s">
        <v>29</v>
      </c>
      <c r="Y8" s="15"/>
      <c r="Z8" s="22" t="s">
        <v>5</v>
      </c>
      <c r="AA8" s="23"/>
      <c r="AB8" s="24"/>
    </row>
    <row r="9" spans="1:30" ht="14.45" customHeight="1" thickBot="1" x14ac:dyDescent="0.3">
      <c r="A9" s="20"/>
      <c r="B9" s="9" t="s">
        <v>6</v>
      </c>
      <c r="C9" s="9" t="s">
        <v>7</v>
      </c>
      <c r="D9" s="9" t="s">
        <v>6</v>
      </c>
      <c r="E9" s="9" t="s">
        <v>7</v>
      </c>
      <c r="F9" s="9" t="s">
        <v>6</v>
      </c>
      <c r="G9" s="9" t="s">
        <v>7</v>
      </c>
      <c r="H9" s="9" t="s">
        <v>6</v>
      </c>
      <c r="I9" s="9" t="s">
        <v>7</v>
      </c>
      <c r="J9" s="9" t="s">
        <v>6</v>
      </c>
      <c r="K9" s="9" t="s">
        <v>7</v>
      </c>
      <c r="L9" s="9" t="s">
        <v>6</v>
      </c>
      <c r="M9" s="9" t="s">
        <v>7</v>
      </c>
      <c r="N9" s="9" t="s">
        <v>6</v>
      </c>
      <c r="O9" s="9" t="s">
        <v>7</v>
      </c>
      <c r="P9" s="9" t="s">
        <v>6</v>
      </c>
      <c r="Q9" s="9" t="s">
        <v>7</v>
      </c>
      <c r="R9" s="9" t="s">
        <v>6</v>
      </c>
      <c r="S9" s="9" t="s">
        <v>7</v>
      </c>
      <c r="T9" s="9" t="s">
        <v>6</v>
      </c>
      <c r="U9" s="9" t="s">
        <v>7</v>
      </c>
      <c r="V9" s="9" t="s">
        <v>6</v>
      </c>
      <c r="W9" s="9" t="s">
        <v>7</v>
      </c>
      <c r="X9" s="9" t="s">
        <v>6</v>
      </c>
      <c r="Y9" s="9" t="s">
        <v>7</v>
      </c>
      <c r="Z9" s="12" t="s">
        <v>6</v>
      </c>
      <c r="AA9" s="12" t="s">
        <v>7</v>
      </c>
      <c r="AB9" s="12" t="s">
        <v>8</v>
      </c>
    </row>
    <row r="10" spans="1:30" ht="16.5" customHeight="1" thickBot="1" x14ac:dyDescent="0.3">
      <c r="A10" s="4" t="s">
        <v>9</v>
      </c>
      <c r="B10" s="5">
        <v>595</v>
      </c>
      <c r="C10" s="5">
        <v>629</v>
      </c>
      <c r="D10" s="5">
        <v>595</v>
      </c>
      <c r="E10" s="5">
        <v>595</v>
      </c>
      <c r="F10" s="5">
        <v>595</v>
      </c>
      <c r="G10" s="5">
        <v>666</v>
      </c>
      <c r="H10" s="5">
        <v>595</v>
      </c>
      <c r="I10" s="5">
        <v>706</v>
      </c>
      <c r="J10" s="5">
        <v>595</v>
      </c>
      <c r="K10" s="5">
        <v>820</v>
      </c>
      <c r="L10" s="5">
        <v>595</v>
      </c>
      <c r="M10" s="5">
        <v>653</v>
      </c>
      <c r="N10" s="5">
        <f>L10</f>
        <v>595</v>
      </c>
      <c r="O10" s="5">
        <v>706</v>
      </c>
      <c r="P10" s="5">
        <f>N10</f>
        <v>595</v>
      </c>
      <c r="Q10" s="5">
        <v>681</v>
      </c>
      <c r="R10" s="5">
        <v>595</v>
      </c>
      <c r="S10" s="5">
        <v>641</v>
      </c>
      <c r="T10" s="5">
        <v>595</v>
      </c>
      <c r="U10" s="5">
        <v>677</v>
      </c>
      <c r="V10" s="5">
        <v>595</v>
      </c>
      <c r="W10" s="5">
        <v>642</v>
      </c>
      <c r="X10" s="5">
        <v>595</v>
      </c>
      <c r="Y10" s="5">
        <v>653</v>
      </c>
      <c r="Z10" s="8">
        <f>B10*12</f>
        <v>7140</v>
      </c>
      <c r="AA10" s="8">
        <f>C10+Q10+E10+G10+I10+K10+M10+O10+Y10+S10+U10+W10</f>
        <v>8069</v>
      </c>
      <c r="AB10" s="11">
        <f>AA10/Z10*100-100</f>
        <v>13.011204481792717</v>
      </c>
    </row>
    <row r="11" spans="1:30" ht="18" customHeight="1" thickBot="1" x14ac:dyDescent="0.3">
      <c r="A11" s="4" t="s">
        <v>10</v>
      </c>
      <c r="B11" s="5">
        <v>245</v>
      </c>
      <c r="C11" s="5">
        <v>215</v>
      </c>
      <c r="D11" s="5">
        <v>245</v>
      </c>
      <c r="E11" s="5">
        <v>221</v>
      </c>
      <c r="F11" s="5">
        <v>245</v>
      </c>
      <c r="G11" s="5">
        <v>238</v>
      </c>
      <c r="H11" s="5">
        <v>245</v>
      </c>
      <c r="I11" s="5">
        <v>236</v>
      </c>
      <c r="J11" s="5">
        <v>245</v>
      </c>
      <c r="K11" s="5">
        <v>244</v>
      </c>
      <c r="L11" s="5">
        <v>245</v>
      </c>
      <c r="M11" s="5">
        <v>234</v>
      </c>
      <c r="N11" s="5">
        <f>L11</f>
        <v>245</v>
      </c>
      <c r="O11" s="5">
        <v>270</v>
      </c>
      <c r="P11" s="5">
        <f>N11</f>
        <v>245</v>
      </c>
      <c r="Q11" s="5">
        <v>281</v>
      </c>
      <c r="R11" s="5">
        <v>245</v>
      </c>
      <c r="S11" s="5">
        <v>236</v>
      </c>
      <c r="T11" s="5">
        <v>245</v>
      </c>
      <c r="U11" s="5">
        <v>267</v>
      </c>
      <c r="V11" s="5">
        <v>245</v>
      </c>
      <c r="W11" s="5">
        <v>244</v>
      </c>
      <c r="X11" s="5">
        <v>245</v>
      </c>
      <c r="Y11" s="5">
        <v>248</v>
      </c>
      <c r="Z11" s="8">
        <f>B11*12</f>
        <v>2940</v>
      </c>
      <c r="AA11" s="8">
        <f t="shared" ref="AA11:AA12" si="0">C11+Q11+E11+G11+I11+K11+M11+O11+Y11+S11+U11+W11</f>
        <v>2934</v>
      </c>
      <c r="AB11" s="11">
        <f t="shared" ref="AB11:AB13" si="1">AA11/Z11*100-100</f>
        <v>-0.20408163265305745</v>
      </c>
    </row>
    <row r="12" spans="1:30" ht="20.25" customHeight="1" thickBot="1" x14ac:dyDescent="0.3">
      <c r="A12" s="4" t="s">
        <v>11</v>
      </c>
      <c r="B12" s="5">
        <v>280</v>
      </c>
      <c r="C12" s="5">
        <v>182</v>
      </c>
      <c r="D12" s="5">
        <v>280</v>
      </c>
      <c r="E12" s="5">
        <v>208</v>
      </c>
      <c r="F12" s="5">
        <v>280</v>
      </c>
      <c r="G12" s="5">
        <v>296</v>
      </c>
      <c r="H12" s="5">
        <v>280</v>
      </c>
      <c r="I12" s="5">
        <v>244</v>
      </c>
      <c r="J12" s="5">
        <v>280</v>
      </c>
      <c r="K12" s="5">
        <v>243</v>
      </c>
      <c r="L12" s="5">
        <v>280</v>
      </c>
      <c r="M12" s="5">
        <v>244</v>
      </c>
      <c r="N12" s="5">
        <f>L12</f>
        <v>280</v>
      </c>
      <c r="O12" s="5">
        <v>227</v>
      </c>
      <c r="P12" s="5">
        <f>N12</f>
        <v>280</v>
      </c>
      <c r="Q12" s="5">
        <v>208</v>
      </c>
      <c r="R12" s="5">
        <v>280</v>
      </c>
      <c r="S12" s="5">
        <v>194</v>
      </c>
      <c r="T12" s="5">
        <v>280</v>
      </c>
      <c r="U12" s="5">
        <v>192</v>
      </c>
      <c r="V12" s="5">
        <v>280</v>
      </c>
      <c r="W12" s="5">
        <v>241</v>
      </c>
      <c r="X12" s="5">
        <v>280</v>
      </c>
      <c r="Y12" s="5">
        <v>193</v>
      </c>
      <c r="Z12" s="8">
        <f>B12*12</f>
        <v>3360</v>
      </c>
      <c r="AA12" s="8">
        <f t="shared" si="0"/>
        <v>2672</v>
      </c>
      <c r="AB12" s="11">
        <f t="shared" si="1"/>
        <v>-20.476190476190482</v>
      </c>
    </row>
    <row r="13" spans="1:30" ht="14.45" customHeight="1" thickBot="1" x14ac:dyDescent="0.3">
      <c r="A13" s="4" t="s">
        <v>5</v>
      </c>
      <c r="B13" s="7">
        <f t="shared" ref="B13:H13" si="2">SUM(B10:B12)</f>
        <v>1120</v>
      </c>
      <c r="C13" s="7">
        <f t="shared" si="2"/>
        <v>1026</v>
      </c>
      <c r="D13" s="7">
        <f t="shared" si="2"/>
        <v>1120</v>
      </c>
      <c r="E13" s="7">
        <f t="shared" si="2"/>
        <v>1024</v>
      </c>
      <c r="F13" s="7">
        <f t="shared" si="2"/>
        <v>1120</v>
      </c>
      <c r="G13" s="7">
        <f t="shared" si="2"/>
        <v>1200</v>
      </c>
      <c r="H13" s="7">
        <f t="shared" si="2"/>
        <v>1120</v>
      </c>
      <c r="I13" s="7">
        <f>SUM(I10:I12)</f>
        <v>1186</v>
      </c>
      <c r="J13" s="7">
        <f t="shared" ref="J13" si="3">SUM(J10:J12)</f>
        <v>1120</v>
      </c>
      <c r="K13" s="7">
        <f>SUM(K10:K12)</f>
        <v>1307</v>
      </c>
      <c r="L13" s="7">
        <f t="shared" ref="L13" si="4">SUM(L10:L12)</f>
        <v>1120</v>
      </c>
      <c r="M13" s="7">
        <f t="shared" ref="M13:AA13" si="5">SUM(M10:M12)</f>
        <v>1131</v>
      </c>
      <c r="N13" s="7">
        <f t="shared" si="5"/>
        <v>1120</v>
      </c>
      <c r="O13" s="7">
        <f t="shared" si="5"/>
        <v>1203</v>
      </c>
      <c r="P13" s="7">
        <f t="shared" si="5"/>
        <v>1120</v>
      </c>
      <c r="Q13" s="7">
        <f t="shared" si="5"/>
        <v>1170</v>
      </c>
      <c r="R13" s="7">
        <f t="shared" ref="R13:Z13" si="6">SUM(R10:R12)</f>
        <v>1120</v>
      </c>
      <c r="S13" s="7">
        <f t="shared" si="6"/>
        <v>1071</v>
      </c>
      <c r="T13" s="7">
        <f t="shared" si="6"/>
        <v>1120</v>
      </c>
      <c r="U13" s="7">
        <f t="shared" si="6"/>
        <v>1136</v>
      </c>
      <c r="V13" s="7">
        <f t="shared" ref="V13:W13" si="7">SUM(V10:V12)</f>
        <v>1120</v>
      </c>
      <c r="W13" s="7">
        <f t="shared" si="7"/>
        <v>1127</v>
      </c>
      <c r="X13" s="7">
        <f t="shared" si="6"/>
        <v>1120</v>
      </c>
      <c r="Y13" s="7">
        <f t="shared" si="6"/>
        <v>1094</v>
      </c>
      <c r="Z13" s="8">
        <f t="shared" si="6"/>
        <v>13440</v>
      </c>
      <c r="AA13" s="8">
        <f t="shared" si="5"/>
        <v>13675</v>
      </c>
      <c r="AB13" s="11">
        <f t="shared" si="1"/>
        <v>1.7485119047619122</v>
      </c>
      <c r="AD13" s="13"/>
    </row>
    <row r="14" spans="1:30" ht="14.45" customHeight="1" x14ac:dyDescent="0.25">
      <c r="A14" s="3"/>
      <c r="AA14" s="10"/>
    </row>
    <row r="15" spans="1:30" ht="14.45" customHeight="1" thickBot="1" x14ac:dyDescent="0.3">
      <c r="A15" s="21" t="s">
        <v>12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30" ht="14.45" customHeight="1" thickBot="1" x14ac:dyDescent="0.3">
      <c r="A16" s="19"/>
      <c r="B16" s="14" t="s">
        <v>1</v>
      </c>
      <c r="C16" s="15"/>
      <c r="D16" s="14" t="s">
        <v>2</v>
      </c>
      <c r="E16" s="15"/>
      <c r="F16" s="14" t="s">
        <v>3</v>
      </c>
      <c r="G16" s="15"/>
      <c r="H16" s="14" t="s">
        <v>4</v>
      </c>
      <c r="I16" s="15"/>
      <c r="J16" s="14" t="s">
        <v>22</v>
      </c>
      <c r="K16" s="15"/>
      <c r="L16" s="14" t="s">
        <v>23</v>
      </c>
      <c r="M16" s="15"/>
      <c r="N16" s="14" t="s">
        <v>24</v>
      </c>
      <c r="O16" s="15"/>
      <c r="P16" s="14" t="s">
        <v>25</v>
      </c>
      <c r="Q16" s="15"/>
      <c r="R16" s="14" t="s">
        <v>26</v>
      </c>
      <c r="S16" s="15"/>
      <c r="T16" s="14" t="s">
        <v>27</v>
      </c>
      <c r="U16" s="15"/>
      <c r="V16" s="14" t="s">
        <v>28</v>
      </c>
      <c r="W16" s="15"/>
      <c r="X16" s="14" t="s">
        <v>29</v>
      </c>
      <c r="Y16" s="15"/>
      <c r="Z16" s="22" t="s">
        <v>5</v>
      </c>
      <c r="AA16" s="23"/>
      <c r="AB16" s="24"/>
    </row>
    <row r="17" spans="1:28" ht="14.45" customHeight="1" thickBot="1" x14ac:dyDescent="0.3">
      <c r="A17" s="20"/>
      <c r="B17" s="9" t="s">
        <v>6</v>
      </c>
      <c r="C17" s="9" t="s">
        <v>7</v>
      </c>
      <c r="D17" s="9" t="s">
        <v>6</v>
      </c>
      <c r="E17" s="9" t="s">
        <v>7</v>
      </c>
      <c r="F17" s="9" t="s">
        <v>6</v>
      </c>
      <c r="G17" s="9" t="s">
        <v>7</v>
      </c>
      <c r="H17" s="9" t="s">
        <v>6</v>
      </c>
      <c r="I17" s="9" t="s">
        <v>7</v>
      </c>
      <c r="J17" s="9" t="s">
        <v>6</v>
      </c>
      <c r="K17" s="9" t="s">
        <v>7</v>
      </c>
      <c r="L17" s="9" t="s">
        <v>6</v>
      </c>
      <c r="M17" s="9" t="s">
        <v>7</v>
      </c>
      <c r="N17" s="9" t="s">
        <v>6</v>
      </c>
      <c r="O17" s="9" t="s">
        <v>7</v>
      </c>
      <c r="P17" s="9" t="s">
        <v>6</v>
      </c>
      <c r="Q17" s="9" t="s">
        <v>7</v>
      </c>
      <c r="R17" s="9" t="s">
        <v>6</v>
      </c>
      <c r="S17" s="9" t="s">
        <v>7</v>
      </c>
      <c r="T17" s="9" t="s">
        <v>6</v>
      </c>
      <c r="U17" s="9" t="s">
        <v>7</v>
      </c>
      <c r="V17" s="9" t="s">
        <v>6</v>
      </c>
      <c r="W17" s="9" t="s">
        <v>7</v>
      </c>
      <c r="X17" s="9" t="s">
        <v>6</v>
      </c>
      <c r="Y17" s="9" t="s">
        <v>7</v>
      </c>
      <c r="Z17" s="12" t="s">
        <v>6</v>
      </c>
      <c r="AA17" s="12" t="s">
        <v>7</v>
      </c>
      <c r="AB17" s="12" t="s">
        <v>8</v>
      </c>
    </row>
    <row r="18" spans="1:28" ht="14.45" customHeight="1" thickBot="1" x14ac:dyDescent="0.3">
      <c r="A18" s="4" t="s">
        <v>13</v>
      </c>
      <c r="B18" s="5">
        <v>70</v>
      </c>
      <c r="C18" s="5">
        <v>137</v>
      </c>
      <c r="D18" s="5">
        <v>70</v>
      </c>
      <c r="E18" s="5">
        <v>85</v>
      </c>
      <c r="F18" s="5">
        <v>70</v>
      </c>
      <c r="G18" s="5">
        <v>108</v>
      </c>
      <c r="H18" s="5">
        <v>70</v>
      </c>
      <c r="I18" s="5">
        <v>83</v>
      </c>
      <c r="J18" s="5">
        <v>70</v>
      </c>
      <c r="K18" s="5">
        <v>80</v>
      </c>
      <c r="L18" s="5">
        <v>70</v>
      </c>
      <c r="M18" s="5">
        <v>98</v>
      </c>
      <c r="N18" s="5">
        <v>70</v>
      </c>
      <c r="O18" s="5">
        <v>100</v>
      </c>
      <c r="P18" s="5">
        <v>70</v>
      </c>
      <c r="Q18" s="5">
        <v>126</v>
      </c>
      <c r="R18" s="5">
        <v>70</v>
      </c>
      <c r="S18" s="5">
        <v>108</v>
      </c>
      <c r="T18" s="5">
        <v>70</v>
      </c>
      <c r="U18" s="5">
        <v>134</v>
      </c>
      <c r="V18" s="5">
        <v>70</v>
      </c>
      <c r="W18" s="5">
        <v>121</v>
      </c>
      <c r="X18" s="5">
        <v>70</v>
      </c>
      <c r="Y18" s="5">
        <v>102</v>
      </c>
      <c r="Z18" s="8">
        <f>B18*12</f>
        <v>840</v>
      </c>
      <c r="AA18" s="8">
        <f>C18+E18+G18+I18+K18+O18+M18+Q18+Y18+S18+U18+W18</f>
        <v>1282</v>
      </c>
      <c r="AB18" s="6">
        <f>AA18/Z18*100-100</f>
        <v>52.61904761904762</v>
      </c>
    </row>
    <row r="19" spans="1:28" ht="14.45" customHeight="1" thickBot="1" x14ac:dyDescent="0.3">
      <c r="A19" s="4" t="s">
        <v>14</v>
      </c>
      <c r="B19" s="5">
        <v>130</v>
      </c>
      <c r="C19" s="5">
        <v>178</v>
      </c>
      <c r="D19" s="5">
        <v>130</v>
      </c>
      <c r="E19" s="5">
        <v>142</v>
      </c>
      <c r="F19" s="5">
        <v>130</v>
      </c>
      <c r="G19" s="5">
        <v>181</v>
      </c>
      <c r="H19" s="5">
        <v>130</v>
      </c>
      <c r="I19" s="5">
        <v>167</v>
      </c>
      <c r="J19" s="5">
        <v>130</v>
      </c>
      <c r="K19" s="5">
        <v>169</v>
      </c>
      <c r="L19" s="5">
        <v>130</v>
      </c>
      <c r="M19" s="5">
        <v>190</v>
      </c>
      <c r="N19" s="5">
        <v>130</v>
      </c>
      <c r="O19" s="5">
        <v>185</v>
      </c>
      <c r="P19" s="5">
        <v>130</v>
      </c>
      <c r="Q19" s="5">
        <v>205</v>
      </c>
      <c r="R19" s="5">
        <v>130</v>
      </c>
      <c r="S19" s="5">
        <v>197</v>
      </c>
      <c r="T19" s="5">
        <v>130</v>
      </c>
      <c r="U19" s="5">
        <v>173</v>
      </c>
      <c r="V19" s="5">
        <v>130</v>
      </c>
      <c r="W19" s="5">
        <v>163</v>
      </c>
      <c r="X19" s="5">
        <v>130</v>
      </c>
      <c r="Y19" s="5">
        <v>185</v>
      </c>
      <c r="Z19" s="8">
        <f>B19*12</f>
        <v>1560</v>
      </c>
      <c r="AA19" s="8">
        <f>C19+E19+G19+I19+K19+O19+M19+Q19+Y19+S19+U19+W19</f>
        <v>2135</v>
      </c>
      <c r="AB19" s="6">
        <f t="shared" ref="AB19:AB20" si="8">AA19/Z19*100-100</f>
        <v>36.858974358974365</v>
      </c>
    </row>
    <row r="20" spans="1:28" ht="14.45" customHeight="1" thickBot="1" x14ac:dyDescent="0.3">
      <c r="A20" s="4" t="s">
        <v>5</v>
      </c>
      <c r="B20" s="5">
        <f t="shared" ref="B20:H20" si="9">SUM(B18:B19)</f>
        <v>200</v>
      </c>
      <c r="C20" s="5">
        <f t="shared" si="9"/>
        <v>315</v>
      </c>
      <c r="D20" s="5">
        <f t="shared" si="9"/>
        <v>200</v>
      </c>
      <c r="E20" s="5">
        <f t="shared" si="9"/>
        <v>227</v>
      </c>
      <c r="F20" s="5">
        <f t="shared" si="9"/>
        <v>200</v>
      </c>
      <c r="G20" s="5">
        <f t="shared" si="9"/>
        <v>289</v>
      </c>
      <c r="H20" s="5">
        <f t="shared" si="9"/>
        <v>200</v>
      </c>
      <c r="I20" s="5">
        <f>SUM(I18:I19)</f>
        <v>250</v>
      </c>
      <c r="J20" s="5">
        <f t="shared" ref="J20" si="10">SUM(J18:J19)</f>
        <v>200</v>
      </c>
      <c r="K20" s="5">
        <f>SUM(K18:K19)</f>
        <v>249</v>
      </c>
      <c r="L20" s="5">
        <f t="shared" ref="L20" si="11">SUM(L18:L19)</f>
        <v>200</v>
      </c>
      <c r="M20" s="5">
        <f>SUM(M18:M19)</f>
        <v>288</v>
      </c>
      <c r="N20" s="5">
        <f t="shared" ref="N20:P20" si="12">SUM(N18:N19)</f>
        <v>200</v>
      </c>
      <c r="O20" s="5">
        <f>SUM(O18:O19)</f>
        <v>285</v>
      </c>
      <c r="P20" s="5">
        <f t="shared" si="12"/>
        <v>200</v>
      </c>
      <c r="Q20" s="5">
        <f t="shared" ref="Q20:AA20" si="13">SUM(Q18:Q19)</f>
        <v>331</v>
      </c>
      <c r="R20" s="5">
        <f t="shared" si="13"/>
        <v>200</v>
      </c>
      <c r="S20" s="5">
        <f t="shared" si="13"/>
        <v>305</v>
      </c>
      <c r="T20" s="5">
        <f t="shared" ref="T20" si="14">SUM(T18:T19)</f>
        <v>200</v>
      </c>
      <c r="U20" s="5">
        <f t="shared" ref="U20:W20" si="15">SUM(U18:U19)</f>
        <v>307</v>
      </c>
      <c r="V20" s="5">
        <f t="shared" si="15"/>
        <v>200</v>
      </c>
      <c r="W20" s="5">
        <f t="shared" si="15"/>
        <v>284</v>
      </c>
      <c r="X20" s="5">
        <f t="shared" si="13"/>
        <v>200</v>
      </c>
      <c r="Y20" s="5">
        <f t="shared" si="13"/>
        <v>287</v>
      </c>
      <c r="Z20" s="8">
        <f t="shared" si="13"/>
        <v>2400</v>
      </c>
      <c r="AA20" s="8">
        <f t="shared" si="13"/>
        <v>3417</v>
      </c>
      <c r="AB20" s="11">
        <f t="shared" si="8"/>
        <v>42.375</v>
      </c>
    </row>
    <row r="21" spans="1:28" ht="14.45" customHeight="1" x14ac:dyDescent="0.25">
      <c r="A21" s="3"/>
    </row>
    <row r="22" spans="1:28" ht="14.45" customHeight="1" thickBot="1" x14ac:dyDescent="0.3">
      <c r="A22" s="21" t="s">
        <v>15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ht="14.45" customHeight="1" thickBot="1" x14ac:dyDescent="0.3">
      <c r="A23" s="19"/>
      <c r="B23" s="14" t="s">
        <v>1</v>
      </c>
      <c r="C23" s="15"/>
      <c r="D23" s="14" t="s">
        <v>2</v>
      </c>
      <c r="E23" s="15"/>
      <c r="F23" s="14" t="s">
        <v>3</v>
      </c>
      <c r="G23" s="15"/>
      <c r="H23" s="14" t="s">
        <v>4</v>
      </c>
      <c r="I23" s="15"/>
      <c r="J23" s="14" t="s">
        <v>22</v>
      </c>
      <c r="K23" s="15"/>
      <c r="L23" s="14" t="s">
        <v>23</v>
      </c>
      <c r="M23" s="15"/>
      <c r="N23" s="14" t="s">
        <v>24</v>
      </c>
      <c r="O23" s="15"/>
      <c r="P23" s="14" t="s">
        <v>25</v>
      </c>
      <c r="Q23" s="15"/>
      <c r="R23" s="14" t="s">
        <v>26</v>
      </c>
      <c r="S23" s="15"/>
      <c r="T23" s="14" t="s">
        <v>27</v>
      </c>
      <c r="U23" s="15"/>
      <c r="V23" s="14" t="s">
        <v>28</v>
      </c>
      <c r="W23" s="15"/>
      <c r="X23" s="14" t="s">
        <v>29</v>
      </c>
      <c r="Y23" s="15"/>
      <c r="Z23" s="22" t="s">
        <v>5</v>
      </c>
      <c r="AA23" s="23"/>
      <c r="AB23" s="24"/>
    </row>
    <row r="24" spans="1:28" ht="14.45" customHeight="1" thickBot="1" x14ac:dyDescent="0.3">
      <c r="A24" s="20"/>
      <c r="B24" s="9" t="s">
        <v>6</v>
      </c>
      <c r="C24" s="9" t="s">
        <v>7</v>
      </c>
      <c r="D24" s="9" t="s">
        <v>6</v>
      </c>
      <c r="E24" s="9" t="s">
        <v>7</v>
      </c>
      <c r="F24" s="9" t="s">
        <v>6</v>
      </c>
      <c r="G24" s="9" t="s">
        <v>7</v>
      </c>
      <c r="H24" s="9" t="s">
        <v>6</v>
      </c>
      <c r="I24" s="9" t="s">
        <v>7</v>
      </c>
      <c r="J24" s="9" t="s">
        <v>6</v>
      </c>
      <c r="K24" s="9" t="s">
        <v>7</v>
      </c>
      <c r="L24" s="9" t="s">
        <v>6</v>
      </c>
      <c r="M24" s="9" t="s">
        <v>7</v>
      </c>
      <c r="N24" s="9" t="s">
        <v>6</v>
      </c>
      <c r="O24" s="9" t="s">
        <v>7</v>
      </c>
      <c r="P24" s="9" t="s">
        <v>6</v>
      </c>
      <c r="Q24" s="9" t="s">
        <v>7</v>
      </c>
      <c r="R24" s="9" t="s">
        <v>6</v>
      </c>
      <c r="S24" s="9" t="s">
        <v>7</v>
      </c>
      <c r="T24" s="9" t="s">
        <v>6</v>
      </c>
      <c r="U24" s="9" t="s">
        <v>7</v>
      </c>
      <c r="V24" s="9" t="s">
        <v>6</v>
      </c>
      <c r="W24" s="9" t="s">
        <v>7</v>
      </c>
      <c r="X24" s="9" t="s">
        <v>6</v>
      </c>
      <c r="Y24" s="9" t="s">
        <v>7</v>
      </c>
      <c r="Z24" s="12" t="s">
        <v>6</v>
      </c>
      <c r="AA24" s="12" t="s">
        <v>7</v>
      </c>
      <c r="AB24" s="12" t="s">
        <v>8</v>
      </c>
    </row>
    <row r="25" spans="1:28" ht="14.45" customHeight="1" thickBot="1" x14ac:dyDescent="0.3">
      <c r="A25" s="4" t="s">
        <v>16</v>
      </c>
      <c r="B25" s="5">
        <v>35</v>
      </c>
      <c r="C25" s="5">
        <v>22</v>
      </c>
      <c r="D25" s="5">
        <v>35</v>
      </c>
      <c r="E25" s="5">
        <v>40</v>
      </c>
      <c r="F25" s="5">
        <v>35</v>
      </c>
      <c r="G25" s="5">
        <v>43</v>
      </c>
      <c r="H25" s="5">
        <v>35</v>
      </c>
      <c r="I25" s="5">
        <v>23</v>
      </c>
      <c r="J25" s="5">
        <v>35</v>
      </c>
      <c r="K25" s="5">
        <v>27</v>
      </c>
      <c r="L25" s="5">
        <v>35</v>
      </c>
      <c r="M25" s="5">
        <v>45</v>
      </c>
      <c r="N25" s="5">
        <v>35</v>
      </c>
      <c r="O25" s="5">
        <v>36</v>
      </c>
      <c r="P25" s="5">
        <v>35</v>
      </c>
      <c r="Q25" s="5">
        <v>37</v>
      </c>
      <c r="R25" s="5">
        <v>35</v>
      </c>
      <c r="S25" s="5">
        <v>31</v>
      </c>
      <c r="T25" s="5">
        <v>35</v>
      </c>
      <c r="U25" s="5">
        <v>47</v>
      </c>
      <c r="V25" s="5">
        <v>35</v>
      </c>
      <c r="W25" s="5">
        <v>32</v>
      </c>
      <c r="X25" s="5">
        <v>35</v>
      </c>
      <c r="Y25" s="5">
        <v>10</v>
      </c>
      <c r="Z25" s="6">
        <f>B25*12</f>
        <v>420</v>
      </c>
      <c r="AA25" s="6">
        <f>C25+E25+G25+I25+K25+O25+M25+Q25+Y25+S25+U25+W25</f>
        <v>393</v>
      </c>
      <c r="AB25" s="11">
        <f>AA25/Z25*100-100</f>
        <v>-6.4285714285714306</v>
      </c>
    </row>
    <row r="26" spans="1:28" ht="14.45" customHeight="1" thickBot="1" x14ac:dyDescent="0.3">
      <c r="A26" s="4" t="s">
        <v>5</v>
      </c>
      <c r="B26" s="5">
        <v>35</v>
      </c>
      <c r="C26" s="5">
        <f t="shared" ref="C26:H26" si="16">C25</f>
        <v>22</v>
      </c>
      <c r="D26" s="5">
        <f t="shared" si="16"/>
        <v>35</v>
      </c>
      <c r="E26" s="5">
        <f t="shared" si="16"/>
        <v>40</v>
      </c>
      <c r="F26" s="5">
        <f t="shared" si="16"/>
        <v>35</v>
      </c>
      <c r="G26" s="5">
        <f t="shared" si="16"/>
        <v>43</v>
      </c>
      <c r="H26" s="5">
        <f t="shared" si="16"/>
        <v>35</v>
      </c>
      <c r="I26" s="5">
        <v>23</v>
      </c>
      <c r="J26" s="5">
        <f t="shared" ref="J26" si="17">J25</f>
        <v>35</v>
      </c>
      <c r="K26" s="5">
        <v>27</v>
      </c>
      <c r="L26" s="5">
        <f t="shared" ref="L26" si="18">L25</f>
        <v>35</v>
      </c>
      <c r="M26" s="5">
        <v>45</v>
      </c>
      <c r="N26" s="5">
        <f t="shared" ref="N26:P26" si="19">N25</f>
        <v>35</v>
      </c>
      <c r="O26" s="5">
        <v>36</v>
      </c>
      <c r="P26" s="5">
        <f t="shared" si="19"/>
        <v>35</v>
      </c>
      <c r="Q26" s="5">
        <v>37</v>
      </c>
      <c r="R26" s="5">
        <v>35</v>
      </c>
      <c r="S26" s="5">
        <v>31</v>
      </c>
      <c r="T26" s="5">
        <v>35</v>
      </c>
      <c r="U26" s="5">
        <f>U25</f>
        <v>47</v>
      </c>
      <c r="V26" s="5">
        <v>35</v>
      </c>
      <c r="W26" s="5">
        <v>32</v>
      </c>
      <c r="X26" s="5">
        <v>35</v>
      </c>
      <c r="Y26" s="5">
        <v>32</v>
      </c>
      <c r="Z26" s="6">
        <f>B26*12</f>
        <v>420</v>
      </c>
      <c r="AA26" s="6">
        <f>AA25</f>
        <v>393</v>
      </c>
      <c r="AB26" s="11">
        <f>AA26/Z26*100-100</f>
        <v>-6.4285714285714306</v>
      </c>
    </row>
    <row r="27" spans="1:28" ht="14.45" customHeight="1" x14ac:dyDescent="0.25">
      <c r="A27" s="3"/>
    </row>
    <row r="28" spans="1:28" ht="14.45" customHeight="1" thickBot="1" x14ac:dyDescent="0.3">
      <c r="A28" s="21" t="s">
        <v>17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:28" ht="14.45" customHeight="1" thickBot="1" x14ac:dyDescent="0.3">
      <c r="A29" s="19"/>
      <c r="B29" s="14" t="s">
        <v>1</v>
      </c>
      <c r="C29" s="15"/>
      <c r="D29" s="14" t="s">
        <v>2</v>
      </c>
      <c r="E29" s="15"/>
      <c r="F29" s="14" t="s">
        <v>3</v>
      </c>
      <c r="G29" s="15"/>
      <c r="H29" s="14" t="s">
        <v>4</v>
      </c>
      <c r="I29" s="15"/>
      <c r="J29" s="14" t="s">
        <v>22</v>
      </c>
      <c r="K29" s="15"/>
      <c r="L29" s="14" t="s">
        <v>23</v>
      </c>
      <c r="M29" s="15"/>
      <c r="N29" s="14" t="s">
        <v>24</v>
      </c>
      <c r="O29" s="15"/>
      <c r="P29" s="14" t="s">
        <v>25</v>
      </c>
      <c r="Q29" s="15"/>
      <c r="R29" s="14" t="s">
        <v>26</v>
      </c>
      <c r="S29" s="15"/>
      <c r="T29" s="14" t="s">
        <v>27</v>
      </c>
      <c r="U29" s="15"/>
      <c r="V29" s="14" t="s">
        <v>28</v>
      </c>
      <c r="W29" s="15"/>
      <c r="X29" s="14" t="s">
        <v>29</v>
      </c>
      <c r="Y29" s="15"/>
      <c r="Z29" s="22" t="s">
        <v>5</v>
      </c>
      <c r="AA29" s="23"/>
      <c r="AB29" s="24"/>
    </row>
    <row r="30" spans="1:28" ht="14.45" customHeight="1" thickBot="1" x14ac:dyDescent="0.3">
      <c r="A30" s="20"/>
      <c r="B30" s="9" t="s">
        <v>6</v>
      </c>
      <c r="C30" s="9" t="s">
        <v>7</v>
      </c>
      <c r="D30" s="9" t="s">
        <v>6</v>
      </c>
      <c r="E30" s="9" t="s">
        <v>7</v>
      </c>
      <c r="F30" s="9" t="s">
        <v>6</v>
      </c>
      <c r="G30" s="9" t="s">
        <v>7</v>
      </c>
      <c r="H30" s="9" t="s">
        <v>6</v>
      </c>
      <c r="I30" s="9" t="s">
        <v>7</v>
      </c>
      <c r="J30" s="9" t="s">
        <v>6</v>
      </c>
      <c r="K30" s="9" t="s">
        <v>7</v>
      </c>
      <c r="L30" s="9" t="s">
        <v>6</v>
      </c>
      <c r="M30" s="9" t="s">
        <v>7</v>
      </c>
      <c r="N30" s="9" t="s">
        <v>6</v>
      </c>
      <c r="O30" s="9" t="s">
        <v>7</v>
      </c>
      <c r="P30" s="9" t="s">
        <v>6</v>
      </c>
      <c r="Q30" s="9" t="s">
        <v>7</v>
      </c>
      <c r="R30" s="9" t="s">
        <v>6</v>
      </c>
      <c r="S30" s="9" t="s">
        <v>7</v>
      </c>
      <c r="T30" s="9" t="s">
        <v>6</v>
      </c>
      <c r="U30" s="9" t="s">
        <v>7</v>
      </c>
      <c r="V30" s="9" t="s">
        <v>6</v>
      </c>
      <c r="W30" s="9" t="s">
        <v>7</v>
      </c>
      <c r="X30" s="9" t="s">
        <v>6</v>
      </c>
      <c r="Y30" s="9" t="s">
        <v>7</v>
      </c>
      <c r="Z30" s="12" t="s">
        <v>6</v>
      </c>
      <c r="AA30" s="12" t="s">
        <v>7</v>
      </c>
      <c r="AB30" s="12" t="s">
        <v>8</v>
      </c>
    </row>
    <row r="31" spans="1:28" ht="14.45" customHeight="1" thickBot="1" x14ac:dyDescent="0.3">
      <c r="A31" s="4" t="s">
        <v>18</v>
      </c>
      <c r="B31" s="7">
        <v>13500</v>
      </c>
      <c r="C31" s="7">
        <v>14766</v>
      </c>
      <c r="D31" s="7">
        <v>13500</v>
      </c>
      <c r="E31" s="7">
        <v>15435</v>
      </c>
      <c r="F31" s="7">
        <v>13500</v>
      </c>
      <c r="G31" s="7">
        <v>18595</v>
      </c>
      <c r="H31" s="7">
        <v>13500</v>
      </c>
      <c r="I31" s="7">
        <v>19739</v>
      </c>
      <c r="J31" s="7">
        <v>13500</v>
      </c>
      <c r="K31" s="7">
        <v>18350</v>
      </c>
      <c r="L31" s="7">
        <v>13500</v>
      </c>
      <c r="M31" s="7">
        <v>16899</v>
      </c>
      <c r="N31" s="7">
        <f>L31</f>
        <v>13500</v>
      </c>
      <c r="O31" s="7">
        <v>15124</v>
      </c>
      <c r="P31" s="7">
        <f>N31</f>
        <v>13500</v>
      </c>
      <c r="Q31" s="7">
        <v>16727</v>
      </c>
      <c r="R31" s="7">
        <v>13500</v>
      </c>
      <c r="S31" s="7">
        <v>17355</v>
      </c>
      <c r="T31" s="7">
        <v>13500</v>
      </c>
      <c r="U31" s="7">
        <v>17213</v>
      </c>
      <c r="V31" s="7">
        <v>13500</v>
      </c>
      <c r="W31" s="7">
        <v>16106</v>
      </c>
      <c r="X31" s="7">
        <v>13500</v>
      </c>
      <c r="Y31" s="7">
        <v>14639</v>
      </c>
      <c r="Z31" s="8">
        <f>B31*12</f>
        <v>162000</v>
      </c>
      <c r="AA31" s="8">
        <f>C31+E31+G31+I31+K31+O31+M31+Q31+Y31+S31+U31+W31</f>
        <v>200948</v>
      </c>
      <c r="AB31" s="6">
        <f>AA31/Z31*100-100</f>
        <v>24.04197530864198</v>
      </c>
    </row>
    <row r="33" spans="1:1" x14ac:dyDescent="0.25">
      <c r="A33" t="s">
        <v>19</v>
      </c>
    </row>
  </sheetData>
  <mergeCells count="63">
    <mergeCell ref="Z23:AB23"/>
    <mergeCell ref="A28:AB28"/>
    <mergeCell ref="Z29:AB29"/>
    <mergeCell ref="A29:A30"/>
    <mergeCell ref="B29:C29"/>
    <mergeCell ref="D29:E29"/>
    <mergeCell ref="F29:G29"/>
    <mergeCell ref="H29:I29"/>
    <mergeCell ref="N29:O29"/>
    <mergeCell ref="J29:K29"/>
    <mergeCell ref="L29:M29"/>
    <mergeCell ref="P29:Q29"/>
    <mergeCell ref="X29:Y29"/>
    <mergeCell ref="P23:Q23"/>
    <mergeCell ref="X23:Y23"/>
    <mergeCell ref="R16:S16"/>
    <mergeCell ref="R23:S23"/>
    <mergeCell ref="R29:S29"/>
    <mergeCell ref="Z16:AB16"/>
    <mergeCell ref="Z8:AB8"/>
    <mergeCell ref="A15:AB15"/>
    <mergeCell ref="A16:A17"/>
    <mergeCell ref="B16:C16"/>
    <mergeCell ref="D16:E16"/>
    <mergeCell ref="F16:G16"/>
    <mergeCell ref="H16:I16"/>
    <mergeCell ref="N16:O16"/>
    <mergeCell ref="J8:K8"/>
    <mergeCell ref="J16:K16"/>
    <mergeCell ref="L16:M16"/>
    <mergeCell ref="P8:Q8"/>
    <mergeCell ref="P16:Q16"/>
    <mergeCell ref="X16:Y16"/>
    <mergeCell ref="R8:S8"/>
    <mergeCell ref="A1:AA1"/>
    <mergeCell ref="A3:AA3"/>
    <mergeCell ref="A4:AA4"/>
    <mergeCell ref="A8:A9"/>
    <mergeCell ref="B8:C8"/>
    <mergeCell ref="D8:E8"/>
    <mergeCell ref="F8:G8"/>
    <mergeCell ref="H8:I8"/>
    <mergeCell ref="A7:AB7"/>
    <mergeCell ref="N8:O8"/>
    <mergeCell ref="L8:M8"/>
    <mergeCell ref="X8:Y8"/>
    <mergeCell ref="T8:U8"/>
    <mergeCell ref="V8:W8"/>
    <mergeCell ref="V16:W16"/>
    <mergeCell ref="V23:W23"/>
    <mergeCell ref="V29:W29"/>
    <mergeCell ref="T16:U16"/>
    <mergeCell ref="T23:U23"/>
    <mergeCell ref="T29:U29"/>
    <mergeCell ref="A22:AB22"/>
    <mergeCell ref="A23:A24"/>
    <mergeCell ref="B23:C23"/>
    <mergeCell ref="D23:E23"/>
    <mergeCell ref="F23:G23"/>
    <mergeCell ref="H23:I23"/>
    <mergeCell ref="N23:O23"/>
    <mergeCell ref="J23:K23"/>
    <mergeCell ref="L23:M2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Fatima Aparecida Baraldi</cp:lastModifiedBy>
  <cp:lastPrinted>2024-07-10T22:10:51Z</cp:lastPrinted>
  <dcterms:created xsi:type="dcterms:W3CDTF">2024-04-30T17:26:57Z</dcterms:created>
  <dcterms:modified xsi:type="dcterms:W3CDTF">2025-01-10T21:30:57Z</dcterms:modified>
</cp:coreProperties>
</file>