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4\Conteúdo Acesso a Informação\1. Atividades e Resultados - Planilha de Produção\Relatório de Atividades Hospitalar\"/>
    </mc:Choice>
  </mc:AlternateContent>
  <xr:revisionPtr revIDLastSave="0" documentId="13_ncr:1_{7BE97594-A575-49E8-8C39-E71A97F566CE}" xr6:coauthVersionLast="47" xr6:coauthVersionMax="47" xr10:uidLastSave="{00000000-0000-0000-0000-000000000000}"/>
  <bookViews>
    <workbookView xWindow="-24945" yWindow="525" windowWidth="21600" windowHeight="11295" xr2:uid="{00000000-000D-0000-FFFF-FFFF00000000}"/>
  </bookViews>
  <sheets>
    <sheet name="Relatorio20210209_06495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2" l="1"/>
  <c r="O25" i="2"/>
  <c r="O19" i="2"/>
  <c r="O18" i="2"/>
  <c r="O12" i="2"/>
  <c r="O11" i="2"/>
  <c r="O10" i="2"/>
  <c r="O9" i="2"/>
  <c r="O27" i="2"/>
  <c r="C27" i="2"/>
  <c r="E20" i="2"/>
  <c r="F20" i="2"/>
  <c r="G20" i="2"/>
  <c r="H20" i="2"/>
  <c r="I20" i="2"/>
  <c r="J20" i="2"/>
  <c r="K20" i="2"/>
  <c r="L20" i="2"/>
  <c r="M20" i="2"/>
  <c r="N20" i="2"/>
  <c r="D20" i="2"/>
  <c r="E27" i="2"/>
  <c r="F27" i="2"/>
  <c r="G27" i="2"/>
  <c r="H27" i="2"/>
  <c r="I27" i="2"/>
  <c r="J27" i="2"/>
  <c r="K27" i="2"/>
  <c r="L27" i="2"/>
  <c r="M27" i="2"/>
  <c r="N27" i="2"/>
  <c r="D27" i="2"/>
  <c r="C20" i="2"/>
  <c r="O26" i="2"/>
  <c r="B20" i="2"/>
  <c r="D13" i="2"/>
  <c r="E13" i="2"/>
  <c r="F13" i="2"/>
  <c r="G13" i="2"/>
  <c r="H13" i="2"/>
  <c r="I13" i="2"/>
  <c r="J13" i="2"/>
  <c r="K13" i="2"/>
  <c r="L13" i="2"/>
  <c r="M13" i="2"/>
  <c r="N13" i="2"/>
  <c r="C13" i="2"/>
  <c r="B13" i="2"/>
  <c r="P10" i="2"/>
  <c r="P11" i="2"/>
  <c r="P12" i="2"/>
  <c r="P9" i="2"/>
  <c r="O20" i="2" l="1"/>
  <c r="O13" i="2"/>
  <c r="Q10" i="2"/>
  <c r="Q11" i="2"/>
  <c r="Q9" i="2"/>
  <c r="P13" i="2" l="1"/>
  <c r="Q13" i="2" s="1"/>
  <c r="P32" i="2"/>
  <c r="Q32" i="2" s="1"/>
  <c r="P26" i="2"/>
  <c r="P25" i="2"/>
  <c r="Q25" i="2" s="1"/>
  <c r="P19" i="2"/>
  <c r="Q19" i="2" s="1"/>
  <c r="P20" i="2"/>
  <c r="Q20" i="2" s="1"/>
  <c r="P18" i="2"/>
  <c r="Q18" i="2" s="1"/>
  <c r="P27" i="2" l="1"/>
  <c r="Q27" i="2" s="1"/>
</calcChain>
</file>

<file path=xl/sharedStrings.xml><?xml version="1.0" encoding="utf-8"?>
<sst xmlns="http://schemas.openxmlformats.org/spreadsheetml/2006/main" count="134" uniqueCount="32">
  <si>
    <t> 183 - Internações 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</si>
  <si>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</si>
  <si>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</si>
  <si>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</si>
  <si>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</si>
  <si>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</si>
  <si>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</si>
  <si>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</si>
  <si>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</si>
  <si>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</si>
  <si>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Dezembro</t>
  </si>
  <si>
    <t>Total</t>
  </si>
  <si>
    <t>Cont.</t>
  </si>
  <si>
    <t>Real.</t>
  </si>
  <si>
    <t>%</t>
  </si>
  <si>
    <t>Clínica Médica</t>
  </si>
  <si>
    <t>Obstetrícia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</si>
  <si>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</si>
  <si>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</si>
  <si>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</si>
  <si>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</si>
  <si>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</si>
  <si>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</si>
  <si>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</si>
  <si>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</si>
  <si>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</si>
  <si>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Meta Contratada mensal</t>
  </si>
  <si>
    <t xml:space="preserve">Agosto </t>
  </si>
  <si>
    <t xml:space="preserve">Novembro </t>
  </si>
  <si>
    <t>Hospital Geral de Pedreira</t>
  </si>
  <si>
    <t>Fonte: http://www.gestao.saude.sp.gov.br</t>
  </si>
  <si>
    <t>Pediatria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</si>
</sst>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sz val="10"/>
      <color theme="1"/>
      <name val="Calibri"/>
      <family val="2"/>
      <scheme val="minor"/>
    </font>
    <font>
      <b/>
      <sz val="12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/>
    <xf numFmtId="2" fontId="16" fillId="0" borderId="11" xfId="0" applyNumberFormat="1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1333500</xdr:colOff>
      <xdr:row>3</xdr:row>
      <xdr:rowOff>161925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0CCBDF31-BF6A-4EF1-BF3A-6B631AF40B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200025</xdr:colOff>
      <xdr:row>0</xdr:row>
      <xdr:rowOff>180975</xdr:rowOff>
    </xdr:from>
    <xdr:to>
      <xdr:col>16</xdr:col>
      <xdr:colOff>394097</xdr:colOff>
      <xdr:row>4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59F2D1E-89B3-4033-AA87-656CFAA40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180975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workbookViewId="0">
      <selection activeCell="E33" sqref="E33"/>
    </sheetView>
  </sheetViews>
  <sheetFormatPr defaultRowHeight="15" x14ac:dyDescent="0.25"/>
  <cols>
    <col min="1" max="1" width="22.5703125" customWidth="1"/>
    <col min="2" max="2" width="10.7109375" customWidth="1"/>
    <col min="3" max="3" width="7.7109375" customWidth="1"/>
    <col min="4" max="4" width="8.5703125" customWidth="1"/>
    <col min="5" max="10" width="7.7109375" customWidth="1"/>
    <col min="11" max="11" width="8.5703125" customWidth="1"/>
    <col min="12" max="12" width="7.7109375" customWidth="1"/>
    <col min="13" max="14" width="9.140625" customWidth="1"/>
    <col min="15" max="17" width="7.7109375" customWidth="1"/>
  </cols>
  <sheetData>
    <row r="1" spans="1:17" ht="15" customHeight="1" x14ac:dyDescent="0.25">
      <c r="A1" s="20"/>
      <c r="B1" s="20"/>
      <c r="C1" s="20"/>
      <c r="D1" s="20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" customHeight="1" x14ac:dyDescent="0.25">
      <c r="A4" s="12"/>
      <c r="B4" s="12"/>
      <c r="C4" s="12"/>
      <c r="D4" s="12"/>
    </row>
    <row r="5" spans="1:17" ht="15" customHeight="1" thickBot="1" x14ac:dyDescent="0.3">
      <c r="A5" s="12"/>
      <c r="B5" s="12"/>
      <c r="C5" s="12"/>
      <c r="D5" s="12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18"/>
      <c r="B7" s="21" t="s">
        <v>26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27</v>
      </c>
      <c r="K7" s="8" t="s">
        <v>8</v>
      </c>
      <c r="L7" s="8" t="s">
        <v>9</v>
      </c>
      <c r="M7" s="8" t="s">
        <v>28</v>
      </c>
      <c r="N7" s="8" t="s">
        <v>10</v>
      </c>
      <c r="O7" s="15" t="s">
        <v>11</v>
      </c>
      <c r="P7" s="16"/>
      <c r="Q7" s="17"/>
    </row>
    <row r="8" spans="1:17" ht="22.5" customHeight="1" thickBot="1" x14ac:dyDescent="0.3">
      <c r="A8" s="19"/>
      <c r="B8" s="22"/>
      <c r="C8" s="7" t="s">
        <v>13</v>
      </c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7" t="s">
        <v>13</v>
      </c>
      <c r="J8" s="7" t="s">
        <v>13</v>
      </c>
      <c r="K8" s="7" t="s">
        <v>13</v>
      </c>
      <c r="L8" s="7" t="s">
        <v>13</v>
      </c>
      <c r="M8" s="7" t="s">
        <v>13</v>
      </c>
      <c r="N8" s="7" t="s">
        <v>13</v>
      </c>
      <c r="O8" s="7" t="s">
        <v>12</v>
      </c>
      <c r="P8" s="7" t="s">
        <v>13</v>
      </c>
      <c r="Q8" s="7" t="s">
        <v>14</v>
      </c>
    </row>
    <row r="9" spans="1:17" ht="15" customHeight="1" thickBot="1" x14ac:dyDescent="0.3">
      <c r="A9" s="4" t="s">
        <v>15</v>
      </c>
      <c r="B9" s="7">
        <v>595</v>
      </c>
      <c r="C9" s="7">
        <v>629</v>
      </c>
      <c r="D9" s="7">
        <v>595</v>
      </c>
      <c r="E9" s="7">
        <v>666</v>
      </c>
      <c r="F9" s="7"/>
      <c r="G9" s="7"/>
      <c r="H9" s="7"/>
      <c r="I9" s="7"/>
      <c r="J9" s="7"/>
      <c r="K9" s="7"/>
      <c r="L9" s="7"/>
      <c r="M9" s="7"/>
      <c r="N9" s="7"/>
      <c r="O9" s="9">
        <f>B9*3</f>
        <v>1785</v>
      </c>
      <c r="P9" s="9">
        <f>SUM(C9:N9)</f>
        <v>1890</v>
      </c>
      <c r="Q9" s="14">
        <f>(P9/O9*100)-100</f>
        <v>5.8823529411764781</v>
      </c>
    </row>
    <row r="10" spans="1:17" ht="15" customHeight="1" thickBot="1" x14ac:dyDescent="0.3">
      <c r="A10" s="4" t="s">
        <v>16</v>
      </c>
      <c r="B10" s="7">
        <v>245</v>
      </c>
      <c r="C10" s="7">
        <v>215</v>
      </c>
      <c r="D10" s="7">
        <v>221</v>
      </c>
      <c r="E10" s="7">
        <v>238</v>
      </c>
      <c r="F10" s="7"/>
      <c r="G10" s="7"/>
      <c r="H10" s="7"/>
      <c r="I10" s="7"/>
      <c r="J10" s="7"/>
      <c r="K10" s="7"/>
      <c r="L10" s="7"/>
      <c r="M10" s="7"/>
      <c r="N10" s="7"/>
      <c r="O10" s="9">
        <f>B10*3</f>
        <v>735</v>
      </c>
      <c r="P10" s="9">
        <f t="shared" ref="P10:P13" si="0">SUM(C10:N10)</f>
        <v>674</v>
      </c>
      <c r="Q10" s="14">
        <f t="shared" ref="Q10:Q13" si="1">(P10/O10*100)-100</f>
        <v>-8.2993197278911452</v>
      </c>
    </row>
    <row r="11" spans="1:17" ht="15" customHeight="1" thickBot="1" x14ac:dyDescent="0.3">
      <c r="A11" s="4" t="s">
        <v>31</v>
      </c>
      <c r="B11" s="7">
        <v>280</v>
      </c>
      <c r="C11" s="7">
        <v>182</v>
      </c>
      <c r="D11" s="7">
        <v>208</v>
      </c>
      <c r="E11" s="7">
        <v>296</v>
      </c>
      <c r="F11" s="7"/>
      <c r="G11" s="7"/>
      <c r="H11" s="7"/>
      <c r="I11" s="7"/>
      <c r="J11" s="7"/>
      <c r="K11" s="7"/>
      <c r="L11" s="7"/>
      <c r="M11" s="7"/>
      <c r="N11" s="7"/>
      <c r="O11" s="9">
        <f>B11*3</f>
        <v>840</v>
      </c>
      <c r="P11" s="9">
        <f t="shared" si="0"/>
        <v>686</v>
      </c>
      <c r="Q11" s="14">
        <f t="shared" si="1"/>
        <v>-18.333333333333329</v>
      </c>
    </row>
    <row r="12" spans="1:17" ht="15" customHeight="1" thickBot="1" x14ac:dyDescent="0.3">
      <c r="A12" s="4" t="s">
        <v>17</v>
      </c>
      <c r="B12" s="7">
        <v>0</v>
      </c>
      <c r="C12" s="7">
        <v>0</v>
      </c>
      <c r="D12" s="7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9">
        <f>B12*3</f>
        <v>0</v>
      </c>
      <c r="P12" s="9">
        <f t="shared" si="0"/>
        <v>0</v>
      </c>
      <c r="Q12" s="14">
        <v>0</v>
      </c>
    </row>
    <row r="13" spans="1:17" ht="15" customHeight="1" thickBot="1" x14ac:dyDescent="0.3">
      <c r="A13" s="4" t="s">
        <v>11</v>
      </c>
      <c r="B13" s="11">
        <f>SUM(B9:B12)</f>
        <v>1120</v>
      </c>
      <c r="C13" s="11">
        <f>SUM(C9:C12)</f>
        <v>1026</v>
      </c>
      <c r="D13" s="11">
        <f t="shared" ref="D13:N13" si="2">SUM(D9:D12)</f>
        <v>1024</v>
      </c>
      <c r="E13" s="11">
        <f t="shared" si="2"/>
        <v>1200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9">
        <f>SUM(O9:O12)</f>
        <v>3360</v>
      </c>
      <c r="P13" s="9">
        <f t="shared" si="0"/>
        <v>3250</v>
      </c>
      <c r="Q13" s="14">
        <f t="shared" si="1"/>
        <v>-3.2738095238095184</v>
      </c>
    </row>
    <row r="14" spans="1:17" ht="15" customHeight="1" x14ac:dyDescent="0.25">
      <c r="A14" s="3"/>
    </row>
    <row r="15" spans="1:17" ht="15" customHeight="1" thickBot="1" x14ac:dyDescent="0.3">
      <c r="A15" s="24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5" customHeight="1" thickBot="1" x14ac:dyDescent="0.3">
      <c r="A16" s="18"/>
      <c r="B16" s="21" t="s">
        <v>26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27</v>
      </c>
      <c r="K16" s="8" t="s">
        <v>8</v>
      </c>
      <c r="L16" s="8" t="s">
        <v>9</v>
      </c>
      <c r="M16" s="8" t="s">
        <v>28</v>
      </c>
      <c r="N16" s="8" t="s">
        <v>10</v>
      </c>
      <c r="O16" s="15" t="s">
        <v>11</v>
      </c>
      <c r="P16" s="16"/>
      <c r="Q16" s="17"/>
    </row>
    <row r="17" spans="1:17" ht="15" customHeight="1" thickBot="1" x14ac:dyDescent="0.3">
      <c r="A17" s="19"/>
      <c r="B17" s="22"/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  <c r="I17" s="7" t="s">
        <v>13</v>
      </c>
      <c r="J17" s="7" t="s">
        <v>13</v>
      </c>
      <c r="K17" s="7" t="s">
        <v>13</v>
      </c>
      <c r="L17" s="7" t="s">
        <v>13</v>
      </c>
      <c r="M17" s="7" t="s">
        <v>13</v>
      </c>
      <c r="N17" s="7" t="s">
        <v>13</v>
      </c>
      <c r="O17" s="7" t="s">
        <v>12</v>
      </c>
      <c r="P17" s="7" t="s">
        <v>13</v>
      </c>
      <c r="Q17" s="7" t="s">
        <v>14</v>
      </c>
    </row>
    <row r="18" spans="1:17" ht="15" customHeight="1" thickBot="1" x14ac:dyDescent="0.3">
      <c r="A18" s="4" t="s">
        <v>19</v>
      </c>
      <c r="B18" s="7">
        <v>70</v>
      </c>
      <c r="C18" s="7">
        <v>137</v>
      </c>
      <c r="D18" s="7">
        <v>85</v>
      </c>
      <c r="E18" s="7">
        <v>108</v>
      </c>
      <c r="F18" s="7"/>
      <c r="G18" s="7"/>
      <c r="H18" s="7"/>
      <c r="I18" s="7"/>
      <c r="J18" s="7"/>
      <c r="K18" s="7"/>
      <c r="L18" s="7"/>
      <c r="M18" s="7"/>
      <c r="N18" s="7"/>
      <c r="O18" s="9">
        <f>B18*3</f>
        <v>210</v>
      </c>
      <c r="P18" s="9">
        <f>SUM(C18:N18)</f>
        <v>330</v>
      </c>
      <c r="Q18" s="14">
        <f>(P18/O18*100)-100</f>
        <v>57.142857142857139</v>
      </c>
    </row>
    <row r="19" spans="1:17" ht="15" customHeight="1" thickBot="1" x14ac:dyDescent="0.3">
      <c r="A19" s="4" t="s">
        <v>20</v>
      </c>
      <c r="B19" s="7">
        <v>130</v>
      </c>
      <c r="C19" s="7">
        <v>178</v>
      </c>
      <c r="D19" s="7">
        <v>142</v>
      </c>
      <c r="E19" s="7">
        <v>181</v>
      </c>
      <c r="F19" s="7"/>
      <c r="G19" s="7"/>
      <c r="H19" s="7"/>
      <c r="I19" s="7"/>
      <c r="J19" s="7"/>
      <c r="K19" s="7"/>
      <c r="L19" s="7"/>
      <c r="M19" s="7"/>
      <c r="N19" s="7"/>
      <c r="O19" s="9">
        <f>B19*3</f>
        <v>390</v>
      </c>
      <c r="P19" s="9">
        <f t="shared" ref="P19:P20" si="3">SUM(C19:N19)</f>
        <v>501</v>
      </c>
      <c r="Q19" s="14">
        <f t="shared" ref="Q19:Q20" si="4">(P19/O19*100)-100</f>
        <v>28.461538461538481</v>
      </c>
    </row>
    <row r="20" spans="1:17" ht="15" customHeight="1" thickBot="1" x14ac:dyDescent="0.3">
      <c r="A20" s="4" t="s">
        <v>11</v>
      </c>
      <c r="B20" s="7">
        <f>SUM(B18:B19)</f>
        <v>200</v>
      </c>
      <c r="C20" s="7">
        <f>SUM(C18:C19)</f>
        <v>315</v>
      </c>
      <c r="D20" s="7">
        <f>D18+D19</f>
        <v>227</v>
      </c>
      <c r="E20" s="7">
        <f t="shared" ref="E20:N20" si="5">E18+E19</f>
        <v>289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9">
        <f>SUM(O18:O19)</f>
        <v>600</v>
      </c>
      <c r="P20" s="9">
        <f t="shared" si="3"/>
        <v>831</v>
      </c>
      <c r="Q20" s="14">
        <f t="shared" si="4"/>
        <v>38.5</v>
      </c>
    </row>
    <row r="21" spans="1:17" ht="15" customHeight="1" x14ac:dyDescent="0.25">
      <c r="A21" s="3"/>
    </row>
    <row r="22" spans="1:17" ht="15" customHeight="1" thickBot="1" x14ac:dyDescent="0.3">
      <c r="A22" s="24" t="s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5" customHeight="1" thickBot="1" x14ac:dyDescent="0.3">
      <c r="A23" s="18"/>
      <c r="B23" s="21" t="s">
        <v>26</v>
      </c>
      <c r="C23" s="8" t="s">
        <v>1</v>
      </c>
      <c r="D23" s="8" t="s">
        <v>2</v>
      </c>
      <c r="E23" s="8" t="s">
        <v>3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27</v>
      </c>
      <c r="K23" s="8" t="s">
        <v>8</v>
      </c>
      <c r="L23" s="8" t="s">
        <v>9</v>
      </c>
      <c r="M23" s="8" t="s">
        <v>28</v>
      </c>
      <c r="N23" s="8" t="s">
        <v>10</v>
      </c>
      <c r="O23" s="15" t="s">
        <v>11</v>
      </c>
      <c r="P23" s="16"/>
      <c r="Q23" s="17"/>
    </row>
    <row r="24" spans="1:17" ht="15" customHeight="1" thickBot="1" x14ac:dyDescent="0.3">
      <c r="A24" s="19"/>
      <c r="B24" s="22"/>
      <c r="C24" s="7" t="s">
        <v>13</v>
      </c>
      <c r="D24" s="7" t="s">
        <v>13</v>
      </c>
      <c r="E24" s="7" t="s">
        <v>13</v>
      </c>
      <c r="F24" s="7" t="s">
        <v>13</v>
      </c>
      <c r="G24" s="7" t="s">
        <v>13</v>
      </c>
      <c r="H24" s="7" t="s">
        <v>13</v>
      </c>
      <c r="I24" s="7" t="s">
        <v>13</v>
      </c>
      <c r="J24" s="7" t="s">
        <v>13</v>
      </c>
      <c r="K24" s="7" t="s">
        <v>13</v>
      </c>
      <c r="L24" s="7" t="s">
        <v>13</v>
      </c>
      <c r="M24" s="7" t="s">
        <v>13</v>
      </c>
      <c r="N24" s="7" t="s">
        <v>13</v>
      </c>
      <c r="O24" s="7" t="s">
        <v>12</v>
      </c>
      <c r="P24" s="7" t="s">
        <v>13</v>
      </c>
      <c r="Q24" s="7" t="s">
        <v>14</v>
      </c>
    </row>
    <row r="25" spans="1:17" ht="15" customHeight="1" thickBot="1" x14ac:dyDescent="0.3">
      <c r="A25" s="4" t="s">
        <v>22</v>
      </c>
      <c r="B25" s="7">
        <v>35</v>
      </c>
      <c r="C25" s="7">
        <v>22</v>
      </c>
      <c r="D25" s="7">
        <v>40</v>
      </c>
      <c r="E25" s="7">
        <v>43</v>
      </c>
      <c r="F25" s="7"/>
      <c r="G25" s="7"/>
      <c r="H25" s="7"/>
      <c r="I25" s="7"/>
      <c r="J25" s="7"/>
      <c r="K25" s="7"/>
      <c r="L25" s="7"/>
      <c r="M25" s="7"/>
      <c r="N25" s="7"/>
      <c r="O25" s="10">
        <f>B25*3</f>
        <v>105</v>
      </c>
      <c r="P25" s="10">
        <f>SUM(C25:N25)</f>
        <v>105</v>
      </c>
      <c r="Q25" s="14">
        <f>(P25/O25*100)-100</f>
        <v>0</v>
      </c>
    </row>
    <row r="26" spans="1:17" ht="15" customHeight="1" thickBot="1" x14ac:dyDescent="0.3">
      <c r="A26" s="4" t="s">
        <v>23</v>
      </c>
      <c r="B26" s="7">
        <v>0</v>
      </c>
      <c r="C26" s="7">
        <v>0</v>
      </c>
      <c r="D26" s="7">
        <v>0</v>
      </c>
      <c r="E26" s="7">
        <v>0</v>
      </c>
      <c r="F26" s="7"/>
      <c r="G26" s="7"/>
      <c r="H26" s="7"/>
      <c r="I26" s="7"/>
      <c r="J26" s="7"/>
      <c r="K26" s="7"/>
      <c r="L26" s="7"/>
      <c r="M26" s="7"/>
      <c r="N26" s="7"/>
      <c r="O26" s="10">
        <f>B26*9</f>
        <v>0</v>
      </c>
      <c r="P26" s="10">
        <f t="shared" ref="P26" si="6">SUM(C26:N26)</f>
        <v>0</v>
      </c>
      <c r="Q26" s="14">
        <v>0</v>
      </c>
    </row>
    <row r="27" spans="1:17" ht="15" customHeight="1" thickBot="1" x14ac:dyDescent="0.3">
      <c r="A27" s="4" t="s">
        <v>11</v>
      </c>
      <c r="B27" s="7">
        <v>35</v>
      </c>
      <c r="C27" s="7">
        <f>C25</f>
        <v>22</v>
      </c>
      <c r="D27" s="7">
        <f>D25</f>
        <v>40</v>
      </c>
      <c r="E27" s="7">
        <f t="shared" ref="E27:N27" si="7">E25</f>
        <v>43</v>
      </c>
      <c r="F27" s="7">
        <f t="shared" si="7"/>
        <v>0</v>
      </c>
      <c r="G27" s="7">
        <f t="shared" si="7"/>
        <v>0</v>
      </c>
      <c r="H27" s="7">
        <f t="shared" si="7"/>
        <v>0</v>
      </c>
      <c r="I27" s="7">
        <f t="shared" si="7"/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7">
        <f t="shared" si="7"/>
        <v>0</v>
      </c>
      <c r="N27" s="7">
        <f t="shared" si="7"/>
        <v>0</v>
      </c>
      <c r="O27" s="10">
        <f>O25</f>
        <v>105</v>
      </c>
      <c r="P27" s="10">
        <f>P25+P26</f>
        <v>105</v>
      </c>
      <c r="Q27" s="14">
        <f t="shared" ref="Q27" si="8">(P27/O27*100)-100</f>
        <v>0</v>
      </c>
    </row>
    <row r="28" spans="1:17" ht="15" customHeight="1" x14ac:dyDescent="0.25">
      <c r="A28" s="3"/>
    </row>
    <row r="29" spans="1:17" ht="15" customHeight="1" thickBot="1" x14ac:dyDescent="0.3">
      <c r="A29" s="24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5" customHeight="1" thickBot="1" x14ac:dyDescent="0.3">
      <c r="A30" s="18"/>
      <c r="B30" s="21" t="s">
        <v>26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27</v>
      </c>
      <c r="K30" s="8" t="s">
        <v>8</v>
      </c>
      <c r="L30" s="8" t="s">
        <v>9</v>
      </c>
      <c r="M30" s="8" t="s">
        <v>28</v>
      </c>
      <c r="N30" s="8" t="s">
        <v>10</v>
      </c>
      <c r="O30" s="15" t="s">
        <v>11</v>
      </c>
      <c r="P30" s="16"/>
      <c r="Q30" s="17"/>
    </row>
    <row r="31" spans="1:17" ht="15" customHeight="1" thickBot="1" x14ac:dyDescent="0.3">
      <c r="A31" s="19"/>
      <c r="B31" s="22"/>
      <c r="C31" s="7" t="s">
        <v>13</v>
      </c>
      <c r="D31" s="7" t="s">
        <v>13</v>
      </c>
      <c r="E31" s="7" t="s">
        <v>13</v>
      </c>
      <c r="F31" s="7" t="s">
        <v>13</v>
      </c>
      <c r="G31" s="7" t="s">
        <v>13</v>
      </c>
      <c r="H31" s="7" t="s">
        <v>13</v>
      </c>
      <c r="I31" s="7" t="s">
        <v>13</v>
      </c>
      <c r="J31" s="7" t="s">
        <v>13</v>
      </c>
      <c r="K31" s="7" t="s">
        <v>13</v>
      </c>
      <c r="L31" s="7" t="s">
        <v>13</v>
      </c>
      <c r="M31" s="7" t="s">
        <v>13</v>
      </c>
      <c r="N31" s="7" t="s">
        <v>13</v>
      </c>
      <c r="O31" s="7" t="s">
        <v>12</v>
      </c>
      <c r="P31" s="7" t="s">
        <v>13</v>
      </c>
      <c r="Q31" s="7" t="s">
        <v>14</v>
      </c>
    </row>
    <row r="32" spans="1:17" ht="15" customHeight="1" thickBot="1" x14ac:dyDescent="0.3">
      <c r="A32" s="4" t="s">
        <v>25</v>
      </c>
      <c r="B32" s="5">
        <v>13500</v>
      </c>
      <c r="C32" s="5">
        <v>14766</v>
      </c>
      <c r="D32" s="5">
        <v>15435</v>
      </c>
      <c r="E32" s="5">
        <v>18595</v>
      </c>
      <c r="F32" s="5"/>
      <c r="G32" s="5"/>
      <c r="H32" s="5"/>
      <c r="I32" s="5"/>
      <c r="J32" s="5"/>
      <c r="K32" s="5"/>
      <c r="L32" s="5"/>
      <c r="M32" s="5"/>
      <c r="N32" s="5"/>
      <c r="O32" s="6">
        <f>B32*3</f>
        <v>40500</v>
      </c>
      <c r="P32" s="6">
        <f>SUM(C32:N32)</f>
        <v>48796</v>
      </c>
      <c r="Q32" s="14">
        <f>(P32/O32*100)-100</f>
        <v>20.483950617283938</v>
      </c>
    </row>
    <row r="33" spans="1:1" ht="15" customHeight="1" x14ac:dyDescent="0.25">
      <c r="A33" s="3"/>
    </row>
    <row r="34" spans="1:1" x14ac:dyDescent="0.25">
      <c r="A34" s="13" t="s">
        <v>30</v>
      </c>
    </row>
  </sheetData>
  <mergeCells count="17">
    <mergeCell ref="B30:B31"/>
    <mergeCell ref="A3:Q3"/>
    <mergeCell ref="O30:Q30"/>
    <mergeCell ref="A15:Q15"/>
    <mergeCell ref="A22:Q22"/>
    <mergeCell ref="A29:Q29"/>
    <mergeCell ref="B16:B17"/>
    <mergeCell ref="B23:B24"/>
    <mergeCell ref="O23:Q23"/>
    <mergeCell ref="A30:A31"/>
    <mergeCell ref="O16:Q16"/>
    <mergeCell ref="A23:A24"/>
    <mergeCell ref="O7:Q7"/>
    <mergeCell ref="A16:A17"/>
    <mergeCell ref="A1:D1"/>
    <mergeCell ref="A7:A8"/>
    <mergeCell ref="B7:B8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Relatorio20210209_064957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2023-11-27T09:55:22Z</cp:lastPrinted>
  <dcterms:created xsi:type="dcterms:W3CDTF">2021-02-09T09:54:33Z</dcterms:created>
  <dcterms:modified xsi:type="dcterms:W3CDTF">2024-04-09T19:39:02Z</dcterms:modified>
</cp:coreProperties>
</file>