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spdmflsrv\SPDM\Compartilhada_ADM\HOSPITAIS\12-HGPEDREIRA\Site\2019\Conteúdo Acesso a Informação\1. Atividades e Resultados - Planilha de Produção\Relatório de Atividades Ambulatorial\"/>
    </mc:Choice>
  </mc:AlternateContent>
  <xr:revisionPtr revIDLastSave="0" documentId="13_ncr:1_{71C57318-1173-43BB-B9CC-D95FF960A760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Relatorio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A10" i="2" l="1"/>
  <c r="AA9" i="2"/>
  <c r="Z10" i="2"/>
  <c r="Z9" i="2"/>
  <c r="U11" i="2" l="1"/>
  <c r="T11" i="2"/>
  <c r="AA11" i="2"/>
  <c r="Z11" i="2" l="1"/>
  <c r="Q11" i="2"/>
  <c r="P11" i="2"/>
  <c r="O11" i="2" l="1"/>
  <c r="N11" i="2"/>
  <c r="K11" i="2" l="1"/>
  <c r="J11" i="2"/>
  <c r="I11" i="2" l="1"/>
  <c r="H11" i="2"/>
  <c r="AB10" i="2" l="1"/>
  <c r="AB9" i="2"/>
  <c r="AB11" i="2"/>
  <c r="F11" i="2" l="1"/>
  <c r="G11" i="2"/>
  <c r="E11" i="2" l="1"/>
  <c r="D11" i="2"/>
  <c r="C11" i="2" l="1"/>
  <c r="B11" i="2"/>
</calcChain>
</file>

<file path=xl/sharedStrings.xml><?xml version="1.0" encoding="utf-8"?>
<sst xmlns="http://schemas.openxmlformats.org/spreadsheetml/2006/main" count="47" uniqueCount="22">
  <si>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</si>
  <si>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</si>
  <si>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</si>
  <si>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</si>
  <si>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</si>
  <si>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</si>
  <si>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</si>
  <si>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</si>
  <si>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</si>
  <si>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</si>
  <si>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</si>
  <si>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</si>
  <si>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Total</t>
  </si>
  <si>
    <t>Cont.</t>
  </si>
  <si>
    <t>Real.</t>
  </si>
  <si>
    <t>%</t>
  </si>
  <si>
    <t>Primeiras Consultas Rede</t>
  </si>
  <si>
    <t>Interconsultas</t>
  </si>
  <si>
    <t>Consultas Subseqüentes</t>
  </si>
  <si>
    <t>Fonte: Sistema de Gestão em Saúde - Secretaria de Estado da Saúde</t>
  </si>
  <si>
    <t>271 - Ambulatório / Consultas Médicas</t>
  </si>
  <si>
    <t>Produção Hospital Geral de Pedreira - Ano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</si>
</sst>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rgb="FF000000"/>
      <name val="Verdana"/>
      <family val="2"/>
    </font>
    <font>
      <b/>
      <sz val="16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4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61">
    <xf numFmtId="0" fontId="0" fillId="0" borderId="0" xfId="0"/>
    <xf numFmtId="3" fontId="16" fillId="0" borderId="10" xfId="0" applyNumberFormat="1" applyFont="1" applyBorder="1" applyAlignment="1">
      <alignment horizontal="center" wrapText="1"/>
    </xf>
    <xf numFmtId="0" fontId="0" fillId="0" borderId="0" xfId="0" applyFont="1"/>
    <xf numFmtId="0" fontId="16" fillId="0" borderId="0" xfId="0" applyFont="1"/>
    <xf numFmtId="0" fontId="0" fillId="0" borderId="16" xfId="0" applyFont="1" applyBorder="1" applyAlignment="1">
      <alignment horizontal="center" wrapText="1"/>
    </xf>
    <xf numFmtId="0" fontId="0" fillId="0" borderId="18" xfId="0" applyFont="1" applyBorder="1" applyAlignment="1">
      <alignment horizontal="center" wrapText="1"/>
    </xf>
    <xf numFmtId="0" fontId="0" fillId="0" borderId="21" xfId="0" applyFont="1" applyBorder="1" applyAlignment="1">
      <alignment horizontal="center" wrapText="1"/>
    </xf>
    <xf numFmtId="0" fontId="0" fillId="0" borderId="22" xfId="0" applyFont="1" applyBorder="1" applyAlignment="1">
      <alignment horizontal="center" wrapText="1"/>
    </xf>
    <xf numFmtId="0" fontId="0" fillId="0" borderId="15" xfId="0" applyFont="1" applyBorder="1" applyAlignment="1">
      <alignment horizontal="center" wrapText="1"/>
    </xf>
    <xf numFmtId="0" fontId="0" fillId="0" borderId="17" xfId="0" applyFont="1" applyBorder="1" applyAlignment="1">
      <alignment horizontal="center" wrapText="1"/>
    </xf>
    <xf numFmtId="0" fontId="0" fillId="0" borderId="24" xfId="0" applyFont="1" applyBorder="1" applyAlignment="1">
      <alignment horizontal="center" wrapText="1"/>
    </xf>
    <xf numFmtId="3" fontId="16" fillId="0" borderId="15" xfId="0" applyNumberFormat="1" applyFont="1" applyBorder="1" applyAlignment="1">
      <alignment horizontal="center" wrapText="1"/>
    </xf>
    <xf numFmtId="0" fontId="0" fillId="0" borderId="26" xfId="0" applyFont="1" applyBorder="1" applyAlignment="1">
      <alignment horizontal="center" wrapText="1"/>
    </xf>
    <xf numFmtId="0" fontId="0" fillId="0" borderId="27" xfId="0" applyFont="1" applyBorder="1" applyAlignment="1">
      <alignment horizontal="center" wrapText="1"/>
    </xf>
    <xf numFmtId="0" fontId="0" fillId="0" borderId="28" xfId="0" applyFont="1" applyBorder="1" applyAlignment="1">
      <alignment horizontal="center" wrapText="1"/>
    </xf>
    <xf numFmtId="0" fontId="0" fillId="0" borderId="29" xfId="0" applyFont="1" applyBorder="1" applyAlignment="1">
      <alignment horizontal="center" wrapText="1"/>
    </xf>
    <xf numFmtId="3" fontId="16" fillId="0" borderId="26" xfId="0" applyNumberFormat="1" applyFont="1" applyBorder="1" applyAlignment="1">
      <alignment horizontal="center" wrapText="1"/>
    </xf>
    <xf numFmtId="3" fontId="16" fillId="0" borderId="30" xfId="0" applyNumberFormat="1" applyFont="1" applyBorder="1" applyAlignment="1">
      <alignment horizontal="center" wrapText="1"/>
    </xf>
    <xf numFmtId="0" fontId="16" fillId="0" borderId="27" xfId="0" applyFont="1" applyBorder="1" applyAlignment="1">
      <alignment horizontal="center" wrapText="1"/>
    </xf>
    <xf numFmtId="0" fontId="0" fillId="0" borderId="19" xfId="0" applyFont="1" applyBorder="1" applyAlignment="1">
      <alignment horizontal="center" wrapText="1"/>
    </xf>
    <xf numFmtId="0" fontId="0" fillId="0" borderId="25" xfId="0" applyFont="1" applyBorder="1" applyAlignment="1">
      <alignment horizontal="center" wrapText="1"/>
    </xf>
    <xf numFmtId="0" fontId="0" fillId="0" borderId="31" xfId="0" applyFont="1" applyBorder="1" applyAlignment="1">
      <alignment horizontal="center" wrapText="1"/>
    </xf>
    <xf numFmtId="0" fontId="0" fillId="0" borderId="32" xfId="0" applyFont="1" applyBorder="1" applyAlignment="1">
      <alignment horizontal="center" wrapText="1"/>
    </xf>
    <xf numFmtId="0" fontId="0" fillId="0" borderId="33" xfId="0" applyFont="1" applyBorder="1" applyAlignment="1">
      <alignment horizontal="center" wrapText="1"/>
    </xf>
    <xf numFmtId="0" fontId="0" fillId="0" borderId="36" xfId="0" applyFont="1" applyBorder="1" applyAlignment="1">
      <alignment horizontal="center" wrapText="1"/>
    </xf>
    <xf numFmtId="0" fontId="0" fillId="0" borderId="38" xfId="0" applyFont="1" applyBorder="1" applyAlignment="1">
      <alignment horizontal="center" wrapText="1"/>
    </xf>
    <xf numFmtId="3" fontId="16" fillId="0" borderId="31" xfId="0" applyNumberFormat="1" applyFont="1" applyBorder="1" applyAlignment="1">
      <alignment horizontal="center" wrapText="1"/>
    </xf>
    <xf numFmtId="3" fontId="16" fillId="0" borderId="35" xfId="0" applyNumberFormat="1" applyFont="1" applyBorder="1" applyAlignment="1">
      <alignment horizontal="center" wrapText="1"/>
    </xf>
    <xf numFmtId="0" fontId="0" fillId="0" borderId="40" xfId="0" applyFont="1" applyBorder="1" applyAlignment="1">
      <alignment wrapText="1"/>
    </xf>
    <xf numFmtId="0" fontId="0" fillId="0" borderId="41" xfId="0" applyFont="1" applyBorder="1" applyAlignment="1">
      <alignment wrapText="1"/>
    </xf>
    <xf numFmtId="0" fontId="0" fillId="0" borderId="42" xfId="0" applyFont="1" applyBorder="1" applyAlignment="1">
      <alignment wrapText="1"/>
    </xf>
    <xf numFmtId="0" fontId="0" fillId="0" borderId="11" xfId="0" applyFont="1" applyBorder="1" applyAlignment="1">
      <alignment wrapText="1"/>
    </xf>
    <xf numFmtId="3" fontId="0" fillId="0" borderId="36" xfId="0" applyNumberFormat="1" applyFont="1" applyBorder="1" applyAlignment="1">
      <alignment horizontal="center" wrapText="1"/>
    </xf>
    <xf numFmtId="3" fontId="0" fillId="0" borderId="38" xfId="0" applyNumberFormat="1" applyFont="1" applyBorder="1" applyAlignment="1">
      <alignment horizontal="center" wrapText="1"/>
    </xf>
    <xf numFmtId="3" fontId="0" fillId="0" borderId="37" xfId="0" applyNumberFormat="1" applyFont="1" applyBorder="1" applyAlignment="1">
      <alignment horizontal="center" wrapText="1"/>
    </xf>
    <xf numFmtId="3" fontId="16" fillId="0" borderId="36" xfId="0" applyNumberFormat="1" applyFont="1" applyBorder="1" applyAlignment="1">
      <alignment horizontal="center" wrapText="1"/>
    </xf>
    <xf numFmtId="2" fontId="16" fillId="0" borderId="16" xfId="0" applyNumberFormat="1" applyFont="1" applyBorder="1" applyAlignment="1">
      <alignment horizontal="center" wrapText="1"/>
    </xf>
    <xf numFmtId="3" fontId="16" fillId="0" borderId="39" xfId="0" applyNumberFormat="1" applyFont="1" applyBorder="1" applyAlignment="1">
      <alignment horizontal="center" wrapText="1"/>
    </xf>
    <xf numFmtId="2" fontId="16" fillId="0" borderId="32" xfId="0" applyNumberFormat="1" applyFont="1" applyBorder="1" applyAlignment="1">
      <alignment horizontal="center" wrapText="1"/>
    </xf>
    <xf numFmtId="2" fontId="16" fillId="0" borderId="11" xfId="0" applyNumberFormat="1" applyFont="1" applyBorder="1" applyAlignment="1">
      <alignment horizontal="center" wrapText="1"/>
    </xf>
    <xf numFmtId="3" fontId="0" fillId="0" borderId="32" xfId="0" applyNumberFormat="1" applyFont="1" applyBorder="1" applyAlignment="1">
      <alignment horizontal="center" wrapText="1"/>
    </xf>
    <xf numFmtId="3" fontId="0" fillId="0" borderId="33" xfId="0" applyNumberFormat="1" applyFont="1" applyBorder="1" applyAlignment="1">
      <alignment horizontal="center" wrapText="1"/>
    </xf>
    <xf numFmtId="3" fontId="0" fillId="0" borderId="34" xfId="0" applyNumberFormat="1" applyFont="1" applyBorder="1" applyAlignment="1">
      <alignment horizontal="center" wrapText="1"/>
    </xf>
    <xf numFmtId="3" fontId="0" fillId="0" borderId="31" xfId="0" applyNumberFormat="1" applyFont="1" applyBorder="1" applyAlignment="1">
      <alignment horizontal="center" wrapText="1"/>
    </xf>
    <xf numFmtId="3" fontId="0" fillId="0" borderId="29" xfId="0" applyNumberFormat="1" applyFont="1" applyBorder="1" applyAlignment="1">
      <alignment horizontal="center" wrapText="1"/>
    </xf>
    <xf numFmtId="3" fontId="0" fillId="0" borderId="26" xfId="0" applyNumberFormat="1" applyFont="1" applyBorder="1" applyAlignment="1">
      <alignment horizontal="center" wrapText="1"/>
    </xf>
    <xf numFmtId="3" fontId="0" fillId="0" borderId="27" xfId="0" applyNumberFormat="1" applyFont="1" applyBorder="1" applyAlignment="1">
      <alignment horizontal="center" wrapText="1"/>
    </xf>
    <xf numFmtId="3" fontId="0" fillId="0" borderId="28" xfId="0" applyNumberFormat="1" applyFont="1" applyBorder="1" applyAlignment="1">
      <alignment horizontal="center" wrapText="1"/>
    </xf>
    <xf numFmtId="3" fontId="0" fillId="0" borderId="24" xfId="0" applyNumberFormat="1" applyFont="1" applyBorder="1" applyAlignment="1">
      <alignment horizontal="center" wrapText="1"/>
    </xf>
    <xf numFmtId="3" fontId="0" fillId="0" borderId="15" xfId="0" applyNumberFormat="1" applyFont="1" applyBorder="1" applyAlignment="1">
      <alignment horizontal="center" wrapText="1"/>
    </xf>
    <xf numFmtId="3" fontId="0" fillId="0" borderId="16" xfId="0" applyNumberFormat="1" applyFont="1" applyBorder="1" applyAlignment="1">
      <alignment horizontal="center" wrapText="1"/>
    </xf>
    <xf numFmtId="3" fontId="0" fillId="0" borderId="21" xfId="0" applyNumberFormat="1" applyFont="1" applyBorder="1" applyAlignment="1">
      <alignment horizontal="center" wrapText="1"/>
    </xf>
    <xf numFmtId="3" fontId="0" fillId="0" borderId="39" xfId="0" applyNumberFormat="1" applyFont="1" applyBorder="1" applyAlignment="1">
      <alignment horizontal="center" wrapText="1"/>
    </xf>
    <xf numFmtId="0" fontId="0" fillId="0" borderId="20" xfId="0" applyFont="1" applyBorder="1" applyAlignment="1">
      <alignment horizontal="center" wrapText="1"/>
    </xf>
    <xf numFmtId="0" fontId="0" fillId="0" borderId="23" xfId="0" applyFont="1" applyBorder="1" applyAlignment="1">
      <alignment horizontal="center" wrapText="1"/>
    </xf>
    <xf numFmtId="0" fontId="0" fillId="0" borderId="12" xfId="0" applyFont="1" applyBorder="1" applyAlignment="1">
      <alignment horizontal="center" wrapText="1"/>
    </xf>
    <xf numFmtId="0" fontId="0" fillId="0" borderId="13" xfId="0" applyFont="1" applyBorder="1" applyAlignment="1">
      <alignment horizontal="center" wrapText="1"/>
    </xf>
    <xf numFmtId="0" fontId="0" fillId="0" borderId="14" xfId="0" applyFont="1" applyBorder="1" applyAlignment="1">
      <alignment horizontal="center" wrapText="1"/>
    </xf>
    <xf numFmtId="0" fontId="19" fillId="0" borderId="0" xfId="0" applyFont="1" applyAlignment="1">
      <alignment horizontal="center"/>
    </xf>
    <xf numFmtId="0" fontId="0" fillId="0" borderId="0" xfId="0" applyFont="1" applyBorder="1" applyAlignment="1">
      <alignment wrapText="1"/>
    </xf>
    <xf numFmtId="0" fontId="18" fillId="0" borderId="0" xfId="0" applyFont="1" applyAlignment="1">
      <alignment horizontal="center" wrapText="1"/>
    </xf>
  </cellXfs>
  <cellStyles count="42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/>
    <cellStyle name="Nota" xfId="15" builtinId="10" customBuiltin="1"/>
    <cellStyle name="Ruim" xfId="7" builtinId="27" customBuiltin="1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495300</xdr:colOff>
      <xdr:row>0</xdr:row>
      <xdr:rowOff>152400</xdr:rowOff>
    </xdr:from>
    <xdr:to>
      <xdr:col>0</xdr:col>
      <xdr:colOff>1133475</xdr:colOff>
      <xdr:row>4</xdr:row>
      <xdr:rowOff>9525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9FDE67E9-8474-44EC-9F92-0D02292F53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5300" y="152400"/>
          <a:ext cx="638175" cy="619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13"/>
  <sheetViews>
    <sheetView showGridLines="0" tabSelected="1" topLeftCell="B1" workbookViewId="0">
      <selection activeCell="AA11" sqref="AA11"/>
    </sheetView>
  </sheetViews>
  <sheetFormatPr defaultRowHeight="15" x14ac:dyDescent="0.25"/>
  <cols>
    <col min="1" max="1" width="22" customWidth="1"/>
    <col min="2" max="5" width="6.5703125" customWidth="1"/>
    <col min="6" max="25" width="6.5703125" bestFit="1" customWidth="1"/>
    <col min="26" max="27" width="7.5703125" bestFit="1" customWidth="1"/>
    <col min="28" max="28" width="11.5703125" bestFit="1" customWidth="1"/>
  </cols>
  <sheetData>
    <row r="1" spans="1:28" ht="15" customHeight="1" x14ac:dyDescent="0.25"/>
    <row r="2" spans="1:28" ht="15" customHeight="1" x14ac:dyDescent="0.25"/>
    <row r="3" spans="1:28" ht="15" customHeight="1" x14ac:dyDescent="0.35">
      <c r="A3" s="58" t="s">
        <v>21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  <c r="Y3" s="58"/>
      <c r="Z3" s="58"/>
      <c r="AA3" s="58"/>
      <c r="AB3" s="58"/>
    </row>
    <row r="4" spans="1:28" ht="15" customHeight="1" x14ac:dyDescent="0.25">
      <c r="A4" s="60"/>
      <c r="B4" s="60"/>
      <c r="C4" s="60"/>
      <c r="D4" s="60"/>
      <c r="E4" s="60"/>
    </row>
    <row r="5" spans="1:28" ht="15.75" thickBot="1" x14ac:dyDescent="0.3">
      <c r="A5" s="3" t="s">
        <v>20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</row>
    <row r="6" spans="1:28" ht="15" customHeight="1" x14ac:dyDescent="0.25">
      <c r="A6" s="59"/>
      <c r="B6" s="55" t="s">
        <v>0</v>
      </c>
      <c r="C6" s="57"/>
      <c r="D6" s="53" t="s">
        <v>1</v>
      </c>
      <c r="E6" s="54"/>
      <c r="F6" s="55" t="s">
        <v>2</v>
      </c>
      <c r="G6" s="57"/>
      <c r="H6" s="53" t="s">
        <v>3</v>
      </c>
      <c r="I6" s="54"/>
      <c r="J6" s="55" t="s">
        <v>4</v>
      </c>
      <c r="K6" s="57"/>
      <c r="L6" s="53" t="s">
        <v>5</v>
      </c>
      <c r="M6" s="54"/>
      <c r="N6" s="55" t="s">
        <v>6</v>
      </c>
      <c r="O6" s="57"/>
      <c r="P6" s="53" t="s">
        <v>7</v>
      </c>
      <c r="Q6" s="54"/>
      <c r="R6" s="55" t="s">
        <v>8</v>
      </c>
      <c r="S6" s="57"/>
      <c r="T6" s="53" t="s">
        <v>9</v>
      </c>
      <c r="U6" s="54"/>
      <c r="V6" s="55" t="s">
        <v>10</v>
      </c>
      <c r="W6" s="57"/>
      <c r="X6" s="53" t="s">
        <v>11</v>
      </c>
      <c r="Y6" s="54"/>
      <c r="Z6" s="55" t="s">
        <v>12</v>
      </c>
      <c r="AA6" s="56"/>
      <c r="AB6" s="57"/>
    </row>
    <row r="7" spans="1:28" ht="15.75" thickBot="1" x14ac:dyDescent="0.3">
      <c r="A7" s="59"/>
      <c r="B7" s="9" t="s">
        <v>13</v>
      </c>
      <c r="C7" s="19" t="s">
        <v>14</v>
      </c>
      <c r="D7" s="7" t="s">
        <v>13</v>
      </c>
      <c r="E7" s="20" t="s">
        <v>14</v>
      </c>
      <c r="F7" s="9" t="s">
        <v>13</v>
      </c>
      <c r="G7" s="19" t="s">
        <v>14</v>
      </c>
      <c r="H7" s="7" t="s">
        <v>13</v>
      </c>
      <c r="I7" s="20" t="s">
        <v>14</v>
      </c>
      <c r="J7" s="9" t="s">
        <v>13</v>
      </c>
      <c r="K7" s="19" t="s">
        <v>14</v>
      </c>
      <c r="L7" s="7" t="s">
        <v>13</v>
      </c>
      <c r="M7" s="20" t="s">
        <v>14</v>
      </c>
      <c r="N7" s="9" t="s">
        <v>13</v>
      </c>
      <c r="O7" s="19" t="s">
        <v>14</v>
      </c>
      <c r="P7" s="7" t="s">
        <v>13</v>
      </c>
      <c r="Q7" s="20" t="s">
        <v>14</v>
      </c>
      <c r="R7" s="9" t="s">
        <v>13</v>
      </c>
      <c r="S7" s="19" t="s">
        <v>14</v>
      </c>
      <c r="T7" s="7" t="s">
        <v>13</v>
      </c>
      <c r="U7" s="20" t="s">
        <v>14</v>
      </c>
      <c r="V7" s="9" t="s">
        <v>13</v>
      </c>
      <c r="W7" s="19" t="s">
        <v>14</v>
      </c>
      <c r="X7" s="7" t="s">
        <v>13</v>
      </c>
      <c r="Y7" s="20" t="s">
        <v>14</v>
      </c>
      <c r="Z7" s="9" t="s">
        <v>13</v>
      </c>
      <c r="AA7" s="5" t="s">
        <v>14</v>
      </c>
      <c r="AB7" s="19" t="s">
        <v>15</v>
      </c>
    </row>
    <row r="8" spans="1:28" ht="30" x14ac:dyDescent="0.25">
      <c r="A8" s="28" t="s">
        <v>16</v>
      </c>
      <c r="B8" s="12">
        <v>0</v>
      </c>
      <c r="C8" s="13">
        <v>0</v>
      </c>
      <c r="D8" s="14">
        <v>0</v>
      </c>
      <c r="E8" s="15">
        <v>0</v>
      </c>
      <c r="F8" s="12">
        <v>0</v>
      </c>
      <c r="G8" s="13">
        <v>0</v>
      </c>
      <c r="H8" s="12">
        <v>0</v>
      </c>
      <c r="I8" s="13">
        <v>0</v>
      </c>
      <c r="J8" s="12">
        <v>0</v>
      </c>
      <c r="K8" s="13">
        <v>0</v>
      </c>
      <c r="L8" s="14">
        <v>0</v>
      </c>
      <c r="M8" s="15">
        <v>0</v>
      </c>
      <c r="N8" s="12">
        <v>0</v>
      </c>
      <c r="O8" s="13">
        <v>0</v>
      </c>
      <c r="P8" s="14">
        <v>0</v>
      </c>
      <c r="Q8" s="44">
        <v>0</v>
      </c>
      <c r="R8" s="45">
        <v>0</v>
      </c>
      <c r="S8" s="46">
        <v>0</v>
      </c>
      <c r="T8" s="47">
        <v>0</v>
      </c>
      <c r="U8" s="44">
        <v>0</v>
      </c>
      <c r="V8" s="45">
        <v>0</v>
      </c>
      <c r="W8" s="46">
        <v>0</v>
      </c>
      <c r="X8" s="47">
        <v>0</v>
      </c>
      <c r="Y8" s="44">
        <v>0</v>
      </c>
      <c r="Z8" s="16">
        <v>0</v>
      </c>
      <c r="AA8" s="17">
        <v>0</v>
      </c>
      <c r="AB8" s="18">
        <v>0</v>
      </c>
    </row>
    <row r="9" spans="1:28" x14ac:dyDescent="0.25">
      <c r="A9" s="29" t="s">
        <v>17</v>
      </c>
      <c r="B9" s="8">
        <v>140</v>
      </c>
      <c r="C9" s="4">
        <v>806</v>
      </c>
      <c r="D9" s="6">
        <v>140</v>
      </c>
      <c r="E9" s="10">
        <v>818</v>
      </c>
      <c r="F9" s="8">
        <v>140</v>
      </c>
      <c r="G9" s="4">
        <v>720</v>
      </c>
      <c r="H9" s="8">
        <v>140</v>
      </c>
      <c r="I9" s="4">
        <v>885</v>
      </c>
      <c r="J9" s="8">
        <v>140</v>
      </c>
      <c r="K9" s="4">
        <v>922</v>
      </c>
      <c r="L9" s="6">
        <v>140</v>
      </c>
      <c r="M9" s="10">
        <v>838</v>
      </c>
      <c r="N9" s="8">
        <v>140</v>
      </c>
      <c r="O9" s="4">
        <v>898</v>
      </c>
      <c r="P9" s="6">
        <v>140</v>
      </c>
      <c r="Q9" s="48">
        <v>1209</v>
      </c>
      <c r="R9" s="49">
        <v>140</v>
      </c>
      <c r="S9" s="50">
        <v>1165</v>
      </c>
      <c r="T9" s="51">
        <v>140</v>
      </c>
      <c r="U9" s="48">
        <v>1166</v>
      </c>
      <c r="V9" s="49">
        <v>140</v>
      </c>
      <c r="W9" s="50">
        <v>896</v>
      </c>
      <c r="X9" s="51">
        <v>140</v>
      </c>
      <c r="Y9" s="48">
        <v>947</v>
      </c>
      <c r="Z9" s="11">
        <f>B9+D9+F9+H9+J9+L9+N9+P9+R9+T9+V9+X9</f>
        <v>1680</v>
      </c>
      <c r="AA9" s="1">
        <f>C9+E9+G9+I9+K9+M9+O9+Q9+S9+W9+U9+Y9</f>
        <v>11270</v>
      </c>
      <c r="AB9" s="36">
        <f>(AA9/Z9*100)-100</f>
        <v>570.83333333333326</v>
      </c>
    </row>
    <row r="10" spans="1:28" ht="30.75" thickBot="1" x14ac:dyDescent="0.3">
      <c r="A10" s="30" t="s">
        <v>18</v>
      </c>
      <c r="B10" s="21">
        <v>260</v>
      </c>
      <c r="C10" s="40">
        <v>1132</v>
      </c>
      <c r="D10" s="41">
        <v>260</v>
      </c>
      <c r="E10" s="42">
        <v>1061</v>
      </c>
      <c r="F10" s="43">
        <v>260</v>
      </c>
      <c r="G10" s="40">
        <v>1060</v>
      </c>
      <c r="H10" s="43">
        <v>260</v>
      </c>
      <c r="I10" s="40">
        <v>1238</v>
      </c>
      <c r="J10" s="43">
        <v>260</v>
      </c>
      <c r="K10" s="40">
        <v>1265</v>
      </c>
      <c r="L10" s="41">
        <v>260</v>
      </c>
      <c r="M10" s="42">
        <v>1121</v>
      </c>
      <c r="N10" s="21">
        <v>260</v>
      </c>
      <c r="O10" s="22">
        <v>1269</v>
      </c>
      <c r="P10" s="23">
        <v>260</v>
      </c>
      <c r="Q10" s="42">
        <v>1157</v>
      </c>
      <c r="R10" s="43">
        <v>260</v>
      </c>
      <c r="S10" s="40">
        <v>1054</v>
      </c>
      <c r="T10" s="41">
        <v>260</v>
      </c>
      <c r="U10" s="42">
        <v>1218</v>
      </c>
      <c r="V10" s="43">
        <v>260</v>
      </c>
      <c r="W10" s="40">
        <v>1177</v>
      </c>
      <c r="X10" s="41">
        <v>260</v>
      </c>
      <c r="Y10" s="42">
        <v>1003</v>
      </c>
      <c r="Z10" s="26">
        <f>B10+D10+F10+H10+J10+L10+N10+P10+R10+T10+V10+X10</f>
        <v>3120</v>
      </c>
      <c r="AA10" s="27">
        <f>C10+E10+G10+I10+K10+M10+O10+Q10+S10+W10+U10+Y10</f>
        <v>13755</v>
      </c>
      <c r="AB10" s="38">
        <f t="shared" ref="AB10:AB11" si="0">(AA10/Z10*100)-100</f>
        <v>340.86538461538458</v>
      </c>
    </row>
    <row r="11" spans="1:28" ht="15.75" thickBot="1" x14ac:dyDescent="0.3">
      <c r="A11" s="31" t="s">
        <v>12</v>
      </c>
      <c r="B11" s="32">
        <f t="shared" ref="B11:G11" si="1">SUM(B8:B10)</f>
        <v>400</v>
      </c>
      <c r="C11" s="32">
        <f t="shared" si="1"/>
        <v>1938</v>
      </c>
      <c r="D11" s="33">
        <f t="shared" si="1"/>
        <v>400</v>
      </c>
      <c r="E11" s="33">
        <f t="shared" si="1"/>
        <v>1879</v>
      </c>
      <c r="F11" s="32">
        <f t="shared" si="1"/>
        <v>400</v>
      </c>
      <c r="G11" s="34">
        <f t="shared" si="1"/>
        <v>1780</v>
      </c>
      <c r="H11" s="32">
        <f>SUM(H8:H10)</f>
        <v>400</v>
      </c>
      <c r="I11" s="34">
        <f>SUM(I8:I10)</f>
        <v>2123</v>
      </c>
      <c r="J11" s="24">
        <f>J9+J10</f>
        <v>400</v>
      </c>
      <c r="K11" s="34">
        <f>K9+K10</f>
        <v>2187</v>
      </c>
      <c r="L11" s="25">
        <v>400</v>
      </c>
      <c r="M11" s="34">
        <v>1959</v>
      </c>
      <c r="N11" s="24">
        <f>SUM(N9+N10)</f>
        <v>400</v>
      </c>
      <c r="O11" s="34">
        <f>SUM(O8:O10)</f>
        <v>2167</v>
      </c>
      <c r="P11" s="25">
        <f>P8+P9+P10</f>
        <v>400</v>
      </c>
      <c r="Q11" s="52">
        <f>Q8+Q9+Q10</f>
        <v>2366</v>
      </c>
      <c r="R11" s="32">
        <v>400</v>
      </c>
      <c r="S11" s="34">
        <v>2219</v>
      </c>
      <c r="T11" s="33">
        <f>T9+T10</f>
        <v>400</v>
      </c>
      <c r="U11" s="52">
        <f>U9+U10</f>
        <v>2384</v>
      </c>
      <c r="V11" s="32">
        <v>400</v>
      </c>
      <c r="W11" s="34">
        <v>2073</v>
      </c>
      <c r="X11" s="33">
        <v>400</v>
      </c>
      <c r="Y11" s="52">
        <v>1950</v>
      </c>
      <c r="Z11" s="35">
        <f>Z8+Z9+Z10</f>
        <v>4800</v>
      </c>
      <c r="AA11" s="37">
        <f>AA8+AA9+AA10</f>
        <v>25025</v>
      </c>
      <c r="AB11" s="39">
        <f t="shared" si="0"/>
        <v>421.35416666666674</v>
      </c>
    </row>
    <row r="12" spans="1:28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</row>
    <row r="13" spans="1:28" x14ac:dyDescent="0.25">
      <c r="A13" s="2" t="s">
        <v>19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</row>
  </sheetData>
  <mergeCells count="16">
    <mergeCell ref="X6:Y6"/>
    <mergeCell ref="Z6:AB6"/>
    <mergeCell ref="A3:AB3"/>
    <mergeCell ref="L6:M6"/>
    <mergeCell ref="N6:O6"/>
    <mergeCell ref="P6:Q6"/>
    <mergeCell ref="R6:S6"/>
    <mergeCell ref="T6:U6"/>
    <mergeCell ref="V6:W6"/>
    <mergeCell ref="A6:A7"/>
    <mergeCell ref="B6:C6"/>
    <mergeCell ref="D6:E6"/>
    <mergeCell ref="F6:G6"/>
    <mergeCell ref="H6:I6"/>
    <mergeCell ref="J6:K6"/>
    <mergeCell ref="A4:E4"/>
  </mergeCells>
  <pageMargins left="0" right="0" top="0.19685039370078741" bottom="0.19685039370078741" header="0.51181102362204722" footer="0.51181102362204722"/>
  <pageSetup paperSize="9" scale="7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Relatorio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Fatima Aparecida Baraldi</dc:creator>
  <cp:lastModifiedBy>Fatima Aparecida Baraldi</cp:lastModifiedBy>
  <cp:lastPrinted>2019-01-17T18:46:41Z</cp:lastPrinted>
  <dcterms:created xsi:type="dcterms:W3CDTF">2019-01-17T09:26:44Z</dcterms:created>
  <dcterms:modified xsi:type="dcterms:W3CDTF">2020-01-16T10:04:46Z</dcterms:modified>
</cp:coreProperties>
</file>